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45" windowWidth="16515" windowHeight="9270"/>
  </bookViews>
  <sheets>
    <sheet name="Fallbeispiel_A" sheetId="2" r:id="rId1"/>
    <sheet name="Fallbeispiel_B" sheetId="4" r:id="rId2"/>
    <sheet name="Fallbeispiel_C" sheetId="6" r:id="rId3"/>
  </sheets>
  <calcPr calcId="145621"/>
  <customWorkbookViews>
    <customWorkbookView name="Reichert, Jörg - Persönliche Ansicht" guid="{FA3BD662-F142-4D6F-99A9-E78AF79769BC}" mergeInterval="0" personalView="1" maximized="1" windowWidth="1916" windowHeight="987" activeSheetId="3"/>
  </customWorkbookViews>
</workbook>
</file>

<file path=xl/calcChain.xml><?xml version="1.0" encoding="utf-8"?>
<calcChain xmlns="http://schemas.openxmlformats.org/spreadsheetml/2006/main">
  <c r="Q9" i="6" l="1"/>
  <c r="H13" i="6"/>
  <c r="L30" i="6"/>
  <c r="L31" i="6"/>
  <c r="L32" i="6"/>
  <c r="L33" i="6"/>
  <c r="L35" i="6"/>
  <c r="L36" i="6"/>
  <c r="L37" i="6"/>
  <c r="L38" i="6"/>
  <c r="Q40" i="6"/>
  <c r="Q41" i="6"/>
  <c r="Q42" i="6"/>
  <c r="Q43" i="6"/>
  <c r="M44" i="6"/>
  <c r="N44" i="6"/>
  <c r="O44" i="6"/>
  <c r="P44" i="6"/>
  <c r="Q44" i="6"/>
  <c r="R44" i="6"/>
  <c r="S44" i="6"/>
  <c r="T44" i="6"/>
  <c r="U44" i="6"/>
  <c r="V44" i="6"/>
  <c r="W44" i="6"/>
  <c r="X44" i="6"/>
  <c r="Y44" i="6"/>
  <c r="Z44" i="6"/>
  <c r="AA44" i="6"/>
  <c r="AB44" i="6"/>
  <c r="AC44" i="6"/>
  <c r="AD44" i="6"/>
  <c r="AE44" i="6"/>
  <c r="AF44" i="6"/>
  <c r="AG44" i="6"/>
  <c r="AH44" i="6"/>
  <c r="AI44" i="6"/>
  <c r="AJ44" i="6"/>
  <c r="AK44" i="6"/>
  <c r="AL44" i="6"/>
  <c r="AM44" i="6"/>
  <c r="AN44" i="6"/>
  <c r="AO44" i="6"/>
  <c r="AP44" i="6"/>
  <c r="AQ44" i="6"/>
  <c r="AR44" i="6"/>
  <c r="AS44" i="6"/>
  <c r="AT44" i="6"/>
  <c r="AU44" i="6"/>
  <c r="AV44" i="6"/>
  <c r="AW44" i="6"/>
  <c r="AX44" i="6"/>
  <c r="AY44" i="6"/>
  <c r="AZ44" i="6"/>
  <c r="BA44" i="6"/>
  <c r="BB44" i="6"/>
  <c r="BC44" i="6"/>
  <c r="BD44" i="6"/>
  <c r="BE44" i="6"/>
  <c r="BF44" i="6"/>
  <c r="BG44" i="6"/>
  <c r="BH44" i="6"/>
  <c r="BI44" i="6"/>
  <c r="BJ44" i="6"/>
  <c r="BK44" i="6"/>
  <c r="BL44" i="6"/>
  <c r="BM44" i="6"/>
  <c r="BN44" i="6"/>
  <c r="BO44" i="6"/>
  <c r="BP44" i="6"/>
  <c r="M48" i="6"/>
  <c r="N48" i="6"/>
  <c r="O48" i="6"/>
  <c r="P48" i="6"/>
  <c r="Q48" i="6"/>
  <c r="R48" i="6"/>
  <c r="S48" i="6"/>
  <c r="T48" i="6"/>
  <c r="T51" i="6" s="1"/>
  <c r="U48" i="6"/>
  <c r="V48" i="6"/>
  <c r="W48" i="6"/>
  <c r="X48" i="6"/>
  <c r="Y48" i="6"/>
  <c r="Z48" i="6"/>
  <c r="AA48" i="6"/>
  <c r="AB48" i="6"/>
  <c r="AB51" i="6" s="1"/>
  <c r="AC48" i="6"/>
  <c r="AD48" i="6"/>
  <c r="AE48" i="6"/>
  <c r="AF48" i="6"/>
  <c r="AG48" i="6"/>
  <c r="AH48" i="6"/>
  <c r="AI48" i="6"/>
  <c r="AJ48" i="6"/>
  <c r="AJ51" i="6" s="1"/>
  <c r="AK48" i="6"/>
  <c r="AL48" i="6"/>
  <c r="AM48" i="6"/>
  <c r="AN48" i="6"/>
  <c r="AO48" i="6"/>
  <c r="AP48" i="6"/>
  <c r="AQ48" i="6"/>
  <c r="AR48" i="6"/>
  <c r="AR51" i="6" s="1"/>
  <c r="AS48" i="6"/>
  <c r="AT48" i="6"/>
  <c r="AU48" i="6"/>
  <c r="AV48" i="6"/>
  <c r="AW48" i="6"/>
  <c r="AX48" i="6"/>
  <c r="AY48" i="6"/>
  <c r="AZ48" i="6"/>
  <c r="AZ51" i="6" s="1"/>
  <c r="BA48" i="6"/>
  <c r="BB48" i="6"/>
  <c r="BC48" i="6"/>
  <c r="BD48" i="6"/>
  <c r="BE48" i="6"/>
  <c r="BF48" i="6"/>
  <c r="BG48" i="6"/>
  <c r="BH48" i="6"/>
  <c r="BH51" i="6" s="1"/>
  <c r="BI48" i="6"/>
  <c r="BJ48" i="6"/>
  <c r="BK48" i="6"/>
  <c r="BL48" i="6"/>
  <c r="BM48" i="6"/>
  <c r="BN48" i="6"/>
  <c r="BO48" i="6"/>
  <c r="BP48" i="6"/>
  <c r="BP51" i="6" s="1"/>
  <c r="H51" i="6"/>
  <c r="M51" i="6"/>
  <c r="P51" i="6"/>
  <c r="Q51" i="6"/>
  <c r="X51" i="6"/>
  <c r="AC51" i="6"/>
  <c r="AF51" i="6"/>
  <c r="AG51" i="6"/>
  <c r="AN51" i="6"/>
  <c r="AS51" i="6"/>
  <c r="AV51" i="6"/>
  <c r="AW51" i="6"/>
  <c r="BD51" i="6"/>
  <c r="BI51" i="6"/>
  <c r="BL51" i="6"/>
  <c r="BM51" i="6"/>
  <c r="M52" i="6"/>
  <c r="P52" i="6"/>
  <c r="P59" i="6" s="1"/>
  <c r="Q52" i="6"/>
  <c r="T52" i="6"/>
  <c r="U52" i="6"/>
  <c r="X52" i="6"/>
  <c r="X59" i="6" s="1"/>
  <c r="Y52" i="6"/>
  <c r="Y59" i="6" s="1"/>
  <c r="AB52" i="6"/>
  <c r="AC52" i="6"/>
  <c r="AF52" i="6"/>
  <c r="AF59" i="6" s="1"/>
  <c r="AG52" i="6"/>
  <c r="AJ52" i="6"/>
  <c r="AK52" i="6"/>
  <c r="AN52" i="6"/>
  <c r="AN59" i="6" s="1"/>
  <c r="AO52" i="6"/>
  <c r="AO59" i="6" s="1"/>
  <c r="AR52" i="6"/>
  <c r="AS52" i="6"/>
  <c r="AV52" i="6"/>
  <c r="AV59" i="6" s="1"/>
  <c r="AW52" i="6"/>
  <c r="AZ52" i="6"/>
  <c r="BA52" i="6"/>
  <c r="BD52" i="6"/>
  <c r="BD59" i="6" s="1"/>
  <c r="BE52" i="6"/>
  <c r="BE59" i="6" s="1"/>
  <c r="BH52" i="6"/>
  <c r="BI52" i="6"/>
  <c r="BL52" i="6"/>
  <c r="BL59" i="6" s="1"/>
  <c r="BM52" i="6"/>
  <c r="BP52" i="6"/>
  <c r="N53" i="6"/>
  <c r="O53" i="6"/>
  <c r="R53" i="6"/>
  <c r="S53" i="6"/>
  <c r="V53" i="6"/>
  <c r="W53" i="6"/>
  <c r="Z53" i="6"/>
  <c r="AA53" i="6"/>
  <c r="AD53" i="6"/>
  <c r="AE53" i="6"/>
  <c r="AH53" i="6"/>
  <c r="AI53" i="6"/>
  <c r="AL53" i="6"/>
  <c r="AM53" i="6"/>
  <c r="AP53" i="6"/>
  <c r="AQ53" i="6"/>
  <c r="AT53" i="6"/>
  <c r="AU53" i="6"/>
  <c r="AX53" i="6"/>
  <c r="BC53" i="6"/>
  <c r="BC66" i="6" s="1"/>
  <c r="BK53" i="6"/>
  <c r="M57" i="6"/>
  <c r="N57" i="6"/>
  <c r="O57" i="6"/>
  <c r="P57" i="6"/>
  <c r="Q57" i="6"/>
  <c r="R57" i="6"/>
  <c r="S57" i="6"/>
  <c r="T57" i="6"/>
  <c r="U57" i="6"/>
  <c r="V57" i="6"/>
  <c r="W57" i="6"/>
  <c r="W52" i="6" s="1"/>
  <c r="X57" i="6"/>
  <c r="Y57" i="6"/>
  <c r="Z57" i="6"/>
  <c r="AA57" i="6"/>
  <c r="AA52" i="6" s="1"/>
  <c r="AB57" i="6"/>
  <c r="AC57" i="6"/>
  <c r="AD57" i="6"/>
  <c r="AE57" i="6"/>
  <c r="AE52" i="6" s="1"/>
  <c r="AF57" i="6"/>
  <c r="AG57" i="6"/>
  <c r="AH57" i="6"/>
  <c r="AI57" i="6"/>
  <c r="AI52" i="6" s="1"/>
  <c r="AJ57" i="6"/>
  <c r="AK57" i="6"/>
  <c r="AL57" i="6"/>
  <c r="AM57" i="6"/>
  <c r="AM52" i="6" s="1"/>
  <c r="AN57" i="6"/>
  <c r="AO57" i="6"/>
  <c r="AP57" i="6"/>
  <c r="AQ57" i="6"/>
  <c r="AQ52" i="6" s="1"/>
  <c r="AR57" i="6"/>
  <c r="AS57" i="6"/>
  <c r="AT57" i="6"/>
  <c r="AU57" i="6"/>
  <c r="AU52" i="6" s="1"/>
  <c r="AV57" i="6"/>
  <c r="AW57" i="6"/>
  <c r="AX57" i="6"/>
  <c r="AY57" i="6"/>
  <c r="AY52" i="6" s="1"/>
  <c r="AZ57" i="6"/>
  <c r="BA57" i="6"/>
  <c r="BB57" i="6"/>
  <c r="BC57" i="6"/>
  <c r="BC52" i="6" s="1"/>
  <c r="BD57" i="6"/>
  <c r="BE57" i="6"/>
  <c r="BF57" i="6"/>
  <c r="BG57" i="6"/>
  <c r="BG52" i="6" s="1"/>
  <c r="BH57" i="6"/>
  <c r="BI57" i="6"/>
  <c r="BJ57" i="6"/>
  <c r="BK57" i="6"/>
  <c r="BK52" i="6" s="1"/>
  <c r="BL57" i="6"/>
  <c r="BM57" i="6"/>
  <c r="BN57" i="6"/>
  <c r="BO57" i="6"/>
  <c r="BO52" i="6" s="1"/>
  <c r="BP57" i="6"/>
  <c r="M59" i="6"/>
  <c r="Q59" i="6"/>
  <c r="U59" i="6"/>
  <c r="AC59" i="6"/>
  <c r="AG59" i="6"/>
  <c r="AK59" i="6"/>
  <c r="AS59" i="6"/>
  <c r="AW59" i="6"/>
  <c r="BA59" i="6"/>
  <c r="BI59" i="6"/>
  <c r="BM59" i="6"/>
  <c r="M60" i="6"/>
  <c r="N60" i="6"/>
  <c r="O60" i="6"/>
  <c r="P60" i="6"/>
  <c r="Q60" i="6"/>
  <c r="R60" i="6"/>
  <c r="S60" i="6"/>
  <c r="T60" i="6"/>
  <c r="T59" i="6" s="1"/>
  <c r="U60" i="6"/>
  <c r="V60" i="6"/>
  <c r="W60" i="6"/>
  <c r="X60" i="6"/>
  <c r="Y60" i="6"/>
  <c r="Z60" i="6"/>
  <c r="AA60" i="6"/>
  <c r="AB60" i="6"/>
  <c r="AB59" i="6" s="1"/>
  <c r="AC60" i="6"/>
  <c r="AD60" i="6"/>
  <c r="AE60" i="6"/>
  <c r="AF60" i="6"/>
  <c r="AG60" i="6"/>
  <c r="AH60" i="6"/>
  <c r="AI60" i="6"/>
  <c r="AJ60" i="6"/>
  <c r="AJ59" i="6" s="1"/>
  <c r="AK60" i="6"/>
  <c r="AL60" i="6"/>
  <c r="AM60" i="6"/>
  <c r="AN60" i="6"/>
  <c r="AO60" i="6"/>
  <c r="AP60" i="6"/>
  <c r="AQ60" i="6"/>
  <c r="AR60" i="6"/>
  <c r="AR59" i="6" s="1"/>
  <c r="AS60" i="6"/>
  <c r="AT60" i="6"/>
  <c r="AU60" i="6"/>
  <c r="AV60" i="6"/>
  <c r="AW60" i="6"/>
  <c r="AX60" i="6"/>
  <c r="AY60" i="6"/>
  <c r="AZ60" i="6"/>
  <c r="AZ59" i="6" s="1"/>
  <c r="BA60" i="6"/>
  <c r="BB60" i="6"/>
  <c r="BC60" i="6"/>
  <c r="BD60" i="6"/>
  <c r="BE60" i="6"/>
  <c r="BF60" i="6"/>
  <c r="BG60" i="6"/>
  <c r="BH60" i="6"/>
  <c r="BH59" i="6" s="1"/>
  <c r="BI60" i="6"/>
  <c r="BJ60" i="6"/>
  <c r="BK60" i="6"/>
  <c r="BL60" i="6"/>
  <c r="BM60" i="6"/>
  <c r="BN60" i="6"/>
  <c r="BO60" i="6"/>
  <c r="BP60" i="6"/>
  <c r="BP59" i="6" s="1"/>
  <c r="M64" i="6"/>
  <c r="M53" i="6" s="1"/>
  <c r="N64" i="6"/>
  <c r="O64" i="6"/>
  <c r="P64" i="6"/>
  <c r="Q64" i="6"/>
  <c r="Q53" i="6" s="1"/>
  <c r="R64" i="6"/>
  <c r="S64" i="6"/>
  <c r="T64" i="6"/>
  <c r="U64" i="6"/>
  <c r="U53" i="6" s="1"/>
  <c r="V64" i="6"/>
  <c r="W64" i="6"/>
  <c r="X64" i="6"/>
  <c r="Y64" i="6"/>
  <c r="Y53" i="6" s="1"/>
  <c r="Z64" i="6"/>
  <c r="AA64" i="6"/>
  <c r="AB64" i="6"/>
  <c r="AC64" i="6"/>
  <c r="AC53" i="6" s="1"/>
  <c r="AD64" i="6"/>
  <c r="AE64" i="6"/>
  <c r="AF64" i="6"/>
  <c r="AG64" i="6"/>
  <c r="AG53" i="6" s="1"/>
  <c r="AH64" i="6"/>
  <c r="AI64" i="6"/>
  <c r="AJ64" i="6"/>
  <c r="AK64" i="6"/>
  <c r="AK53" i="6" s="1"/>
  <c r="AL64" i="6"/>
  <c r="AM64" i="6"/>
  <c r="AN64" i="6"/>
  <c r="AO64" i="6"/>
  <c r="AO53" i="6" s="1"/>
  <c r="AP64" i="6"/>
  <c r="AQ64" i="6"/>
  <c r="AR64" i="6"/>
  <c r="AS64" i="6"/>
  <c r="AS53" i="6" s="1"/>
  <c r="AT64" i="6"/>
  <c r="AU64" i="6"/>
  <c r="AV64" i="6"/>
  <c r="AW64" i="6"/>
  <c r="AW53" i="6" s="1"/>
  <c r="AX64" i="6"/>
  <c r="AY64" i="6"/>
  <c r="AY53" i="6" s="1"/>
  <c r="AY66" i="6" s="1"/>
  <c r="AZ64" i="6"/>
  <c r="AZ53" i="6" s="1"/>
  <c r="BA64" i="6"/>
  <c r="BA53" i="6" s="1"/>
  <c r="BB64" i="6"/>
  <c r="BC64" i="6"/>
  <c r="BD64" i="6"/>
  <c r="BE64" i="6"/>
  <c r="BE53" i="6" s="1"/>
  <c r="BF64" i="6"/>
  <c r="BF53" i="6" s="1"/>
  <c r="BG64" i="6"/>
  <c r="BG53" i="6" s="1"/>
  <c r="BH64" i="6"/>
  <c r="BH53" i="6" s="1"/>
  <c r="BI64" i="6"/>
  <c r="BI53" i="6" s="1"/>
  <c r="BJ64" i="6"/>
  <c r="BK64" i="6"/>
  <c r="BL64" i="6"/>
  <c r="BM64" i="6"/>
  <c r="BM53" i="6" s="1"/>
  <c r="BN64" i="6"/>
  <c r="BN53" i="6" s="1"/>
  <c r="BO64" i="6"/>
  <c r="BO53" i="6" s="1"/>
  <c r="BO66" i="6" s="1"/>
  <c r="BP64" i="6"/>
  <c r="BP53" i="6" s="1"/>
  <c r="O66" i="6"/>
  <c r="Q66" i="6"/>
  <c r="S66" i="6"/>
  <c r="V66" i="6"/>
  <c r="Y66" i="6"/>
  <c r="AD66" i="6"/>
  <c r="AG66" i="6"/>
  <c r="AK66" i="6"/>
  <c r="AO66" i="6"/>
  <c r="AQ66" i="6"/>
  <c r="AU66" i="6"/>
  <c r="AX66" i="6"/>
  <c r="BF66" i="6"/>
  <c r="BH66" i="6"/>
  <c r="BK66" i="6"/>
  <c r="BN66" i="6"/>
  <c r="BP66" i="6"/>
  <c r="M67" i="6"/>
  <c r="M66" i="6" s="1"/>
  <c r="N67" i="6"/>
  <c r="N66" i="6" s="1"/>
  <c r="O67" i="6"/>
  <c r="P67" i="6"/>
  <c r="Q67" i="6"/>
  <c r="R67" i="6"/>
  <c r="R66" i="6" s="1"/>
  <c r="S67" i="6"/>
  <c r="T67" i="6"/>
  <c r="U67" i="6"/>
  <c r="U66" i="6" s="1"/>
  <c r="V67" i="6"/>
  <c r="W67" i="6"/>
  <c r="X67" i="6"/>
  <c r="Y67" i="6"/>
  <c r="Z67" i="6"/>
  <c r="Z66" i="6" s="1"/>
  <c r="AA67" i="6"/>
  <c r="AA66" i="6" s="1"/>
  <c r="AB67" i="6"/>
  <c r="AC67" i="6"/>
  <c r="AC66" i="6" s="1"/>
  <c r="AD67" i="6"/>
  <c r="AE67" i="6"/>
  <c r="AE66" i="6" s="1"/>
  <c r="AF67" i="6"/>
  <c r="AG67" i="6"/>
  <c r="AH67" i="6"/>
  <c r="AH66" i="6" s="1"/>
  <c r="AI67" i="6"/>
  <c r="AI66" i="6" s="1"/>
  <c r="AJ67" i="6"/>
  <c r="AK67" i="6"/>
  <c r="AL67" i="6"/>
  <c r="AL66" i="6" s="1"/>
  <c r="AM67" i="6"/>
  <c r="AN67" i="6"/>
  <c r="AO67" i="6"/>
  <c r="AP67" i="6"/>
  <c r="AP66" i="6" s="1"/>
  <c r="AQ67" i="6"/>
  <c r="AR67" i="6"/>
  <c r="AS67" i="6"/>
  <c r="AS66" i="6" s="1"/>
  <c r="AT67" i="6"/>
  <c r="AT66" i="6" s="1"/>
  <c r="AU67" i="6"/>
  <c r="AV67" i="6"/>
  <c r="AW67" i="6"/>
  <c r="AW66" i="6" s="1"/>
  <c r="AX67" i="6"/>
  <c r="AY67" i="6"/>
  <c r="AZ67" i="6"/>
  <c r="BA67" i="6"/>
  <c r="BA66" i="6" s="1"/>
  <c r="BB67" i="6"/>
  <c r="BC67" i="6"/>
  <c r="BD67" i="6"/>
  <c r="BE67" i="6"/>
  <c r="BE66" i="6" s="1"/>
  <c r="BF67" i="6"/>
  <c r="BG67" i="6"/>
  <c r="BH67" i="6"/>
  <c r="BI67" i="6"/>
  <c r="BI66" i="6" s="1"/>
  <c r="BJ67" i="6"/>
  <c r="BK67" i="6"/>
  <c r="BL67" i="6"/>
  <c r="BM67" i="6"/>
  <c r="BM66" i="6" s="1"/>
  <c r="BN67" i="6"/>
  <c r="BO67" i="6"/>
  <c r="BP67" i="6"/>
  <c r="M71" i="6"/>
  <c r="N71" i="6"/>
  <c r="O71" i="6"/>
  <c r="P71" i="6"/>
  <c r="Q71" i="6"/>
  <c r="R71" i="6"/>
  <c r="R75" i="6" s="1"/>
  <c r="S71" i="6"/>
  <c r="S75" i="6" s="1"/>
  <c r="T71" i="6"/>
  <c r="U71" i="6"/>
  <c r="V71" i="6"/>
  <c r="W71" i="6"/>
  <c r="X71" i="6"/>
  <c r="Y71" i="6"/>
  <c r="Z71" i="6"/>
  <c r="Z75" i="6" s="1"/>
  <c r="AA71" i="6"/>
  <c r="AB71" i="6"/>
  <c r="AC71" i="6"/>
  <c r="AD71" i="6"/>
  <c r="AE71" i="6"/>
  <c r="AF71" i="6"/>
  <c r="AG71" i="6"/>
  <c r="AH71" i="6"/>
  <c r="AH75" i="6" s="1"/>
  <c r="AI71" i="6"/>
  <c r="AI75" i="6" s="1"/>
  <c r="AJ71" i="6"/>
  <c r="AK71" i="6"/>
  <c r="AL71" i="6"/>
  <c r="AM71" i="6"/>
  <c r="AN71" i="6"/>
  <c r="AO71" i="6"/>
  <c r="AP71" i="6"/>
  <c r="AP75" i="6" s="1"/>
  <c r="AQ71" i="6"/>
  <c r="AR71" i="6"/>
  <c r="AS71" i="6"/>
  <c r="AT71" i="6"/>
  <c r="AU71" i="6"/>
  <c r="AV71" i="6"/>
  <c r="AW71" i="6"/>
  <c r="AX71" i="6"/>
  <c r="AX75" i="6" s="1"/>
  <c r="AY71" i="6"/>
  <c r="AY75" i="6" s="1"/>
  <c r="AZ71" i="6"/>
  <c r="BA71" i="6"/>
  <c r="BB71" i="6"/>
  <c r="BC71" i="6"/>
  <c r="BD71" i="6"/>
  <c r="BE71" i="6"/>
  <c r="BF71" i="6"/>
  <c r="BF75" i="6" s="1"/>
  <c r="BG71" i="6"/>
  <c r="BH71" i="6"/>
  <c r="BI71" i="6"/>
  <c r="BJ71" i="6"/>
  <c r="BK71" i="6"/>
  <c r="BL71" i="6"/>
  <c r="BM71" i="6"/>
  <c r="BN71" i="6"/>
  <c r="BN75" i="6" s="1"/>
  <c r="BO71" i="6"/>
  <c r="BO75" i="6" s="1"/>
  <c r="BP71" i="6"/>
  <c r="M73" i="6"/>
  <c r="R73" i="6"/>
  <c r="U73" i="6"/>
  <c r="X73" i="6"/>
  <c r="Z73" i="6"/>
  <c r="AC73" i="6"/>
  <c r="AH73" i="6"/>
  <c r="AK73" i="6"/>
  <c r="AN73" i="6"/>
  <c r="AP73" i="6"/>
  <c r="AS73" i="6"/>
  <c r="AX73" i="6"/>
  <c r="BA73" i="6"/>
  <c r="BD73" i="6"/>
  <c r="BF73" i="6"/>
  <c r="BI73" i="6"/>
  <c r="BN73" i="6"/>
  <c r="M74" i="6"/>
  <c r="N74" i="6"/>
  <c r="O74" i="6"/>
  <c r="P74" i="6"/>
  <c r="P73" i="6" s="1"/>
  <c r="Q74" i="6"/>
  <c r="R74" i="6"/>
  <c r="S74" i="6"/>
  <c r="T74" i="6"/>
  <c r="U74" i="6"/>
  <c r="V74" i="6"/>
  <c r="W74" i="6"/>
  <c r="X74" i="6"/>
  <c r="Y74" i="6"/>
  <c r="Z74" i="6"/>
  <c r="AA74" i="6"/>
  <c r="AB74" i="6"/>
  <c r="AC74" i="6"/>
  <c r="AD74" i="6"/>
  <c r="AE74" i="6"/>
  <c r="AF74" i="6"/>
  <c r="AF73" i="6" s="1"/>
  <c r="AG74" i="6"/>
  <c r="AH74" i="6"/>
  <c r="AI74" i="6"/>
  <c r="AJ74" i="6"/>
  <c r="AK74" i="6"/>
  <c r="AL74" i="6"/>
  <c r="AM74" i="6"/>
  <c r="AN74" i="6"/>
  <c r="AO74" i="6"/>
  <c r="AP74" i="6"/>
  <c r="AQ74" i="6"/>
  <c r="AR74" i="6"/>
  <c r="AS74" i="6"/>
  <c r="AT74" i="6"/>
  <c r="AU74" i="6"/>
  <c r="AV74" i="6"/>
  <c r="AV73" i="6" s="1"/>
  <c r="AW74" i="6"/>
  <c r="AX74" i="6"/>
  <c r="AY74" i="6"/>
  <c r="AZ74" i="6"/>
  <c r="BA74" i="6"/>
  <c r="BB74" i="6"/>
  <c r="BC74" i="6"/>
  <c r="BD74" i="6"/>
  <c r="BE74" i="6"/>
  <c r="BF74" i="6"/>
  <c r="BG74" i="6"/>
  <c r="BH74" i="6"/>
  <c r="BI74" i="6"/>
  <c r="BJ74" i="6"/>
  <c r="BK74" i="6"/>
  <c r="BL74" i="6"/>
  <c r="BL73" i="6" s="1"/>
  <c r="BM74" i="6"/>
  <c r="BN74" i="6"/>
  <c r="BO74" i="6"/>
  <c r="BP74" i="6"/>
  <c r="M75" i="6"/>
  <c r="O75" i="6"/>
  <c r="P75" i="6"/>
  <c r="Q75" i="6"/>
  <c r="Q73" i="6" s="1"/>
  <c r="T75" i="6"/>
  <c r="T73" i="6" s="1"/>
  <c r="U75" i="6"/>
  <c r="W75" i="6"/>
  <c r="X75" i="6"/>
  <c r="Y75" i="6"/>
  <c r="Y73" i="6" s="1"/>
  <c r="AA75" i="6"/>
  <c r="AB75" i="6"/>
  <c r="AB73" i="6" s="1"/>
  <c r="AC75" i="6"/>
  <c r="AE75" i="6"/>
  <c r="AF75" i="6"/>
  <c r="AG75" i="6"/>
  <c r="AG73" i="6" s="1"/>
  <c r="AJ75" i="6"/>
  <c r="AJ73" i="6" s="1"/>
  <c r="AK75" i="6"/>
  <c r="AM75" i="6"/>
  <c r="AN75" i="6"/>
  <c r="AO75" i="6"/>
  <c r="AO73" i="6" s="1"/>
  <c r="AQ75" i="6"/>
  <c r="AR75" i="6"/>
  <c r="AS75" i="6"/>
  <c r="AU75" i="6"/>
  <c r="AV75" i="6"/>
  <c r="AW75" i="6"/>
  <c r="AW73" i="6" s="1"/>
  <c r="AZ75" i="6"/>
  <c r="AZ73" i="6" s="1"/>
  <c r="BA75" i="6"/>
  <c r="BC75" i="6"/>
  <c r="BD75" i="6"/>
  <c r="BE75" i="6"/>
  <c r="BE73" i="6" s="1"/>
  <c r="BG75" i="6"/>
  <c r="BH75" i="6"/>
  <c r="BH73" i="6" s="1"/>
  <c r="BI75" i="6"/>
  <c r="BK75" i="6"/>
  <c r="BL75" i="6"/>
  <c r="BM75" i="6"/>
  <c r="BM73" i="6" s="1"/>
  <c r="BP75" i="6"/>
  <c r="M79" i="6"/>
  <c r="N79" i="6"/>
  <c r="O79" i="6"/>
  <c r="P79" i="6"/>
  <c r="Q79" i="6"/>
  <c r="R79" i="6"/>
  <c r="S79" i="6"/>
  <c r="T79" i="6"/>
  <c r="U79" i="6"/>
  <c r="V79" i="6"/>
  <c r="W79" i="6"/>
  <c r="X79" i="6"/>
  <c r="Y79" i="6"/>
  <c r="Y81" i="6" s="1"/>
  <c r="Z79" i="6"/>
  <c r="AA79" i="6"/>
  <c r="AB79" i="6"/>
  <c r="AC79" i="6"/>
  <c r="AD79" i="6"/>
  <c r="AE79" i="6"/>
  <c r="AF79" i="6"/>
  <c r="AG79" i="6"/>
  <c r="AH79" i="6"/>
  <c r="AI79" i="6"/>
  <c r="AJ79" i="6"/>
  <c r="AK79" i="6"/>
  <c r="AL79" i="6"/>
  <c r="AM79" i="6"/>
  <c r="AN79" i="6"/>
  <c r="AO79" i="6"/>
  <c r="AO81" i="6" s="1"/>
  <c r="AP79" i="6"/>
  <c r="AQ79" i="6"/>
  <c r="AR79" i="6"/>
  <c r="AR83" i="6" s="1"/>
  <c r="AS79" i="6"/>
  <c r="AS81" i="6" s="1"/>
  <c r="AT79" i="6"/>
  <c r="AU79" i="6"/>
  <c r="AV79" i="6"/>
  <c r="AV83" i="6" s="1"/>
  <c r="AW79" i="6"/>
  <c r="AX79" i="6"/>
  <c r="AY79" i="6"/>
  <c r="AZ79" i="6"/>
  <c r="AZ83" i="6" s="1"/>
  <c r="BA79" i="6"/>
  <c r="BA81" i="6" s="1"/>
  <c r="BB79" i="6"/>
  <c r="BC79" i="6"/>
  <c r="BD79" i="6"/>
  <c r="BD83" i="6" s="1"/>
  <c r="BE79" i="6"/>
  <c r="BE81" i="6" s="1"/>
  <c r="BF79" i="6"/>
  <c r="BG79" i="6"/>
  <c r="BH79" i="6"/>
  <c r="BH83" i="6" s="1"/>
  <c r="BI79" i="6"/>
  <c r="BI81" i="6" s="1"/>
  <c r="BJ79" i="6"/>
  <c r="BK79" i="6"/>
  <c r="BL79" i="6"/>
  <c r="BL83" i="6" s="1"/>
  <c r="BM79" i="6"/>
  <c r="BN79" i="6"/>
  <c r="BO79" i="6"/>
  <c r="BP79" i="6"/>
  <c r="BP83" i="6" s="1"/>
  <c r="M81" i="6"/>
  <c r="R81" i="6"/>
  <c r="W81" i="6"/>
  <c r="Z81" i="6"/>
  <c r="AC81" i="6"/>
  <c r="AH81" i="6"/>
  <c r="AM81" i="6"/>
  <c r="AP81" i="6"/>
  <c r="AR81" i="6"/>
  <c r="AT81" i="6"/>
  <c r="AV81" i="6"/>
  <c r="AX81" i="6"/>
  <c r="AZ81" i="6"/>
  <c r="BB81" i="6"/>
  <c r="BD81" i="6"/>
  <c r="BF81" i="6"/>
  <c r="BH81" i="6"/>
  <c r="BJ81" i="6"/>
  <c r="BL81" i="6"/>
  <c r="BN81" i="6"/>
  <c r="BP81" i="6"/>
  <c r="M82" i="6"/>
  <c r="N82" i="6"/>
  <c r="O82" i="6"/>
  <c r="P82" i="6"/>
  <c r="Q82" i="6"/>
  <c r="R82" i="6"/>
  <c r="S82" i="6"/>
  <c r="T82" i="6"/>
  <c r="U82" i="6"/>
  <c r="V82" i="6"/>
  <c r="W82" i="6"/>
  <c r="X82" i="6"/>
  <c r="Y82" i="6"/>
  <c r="Z82" i="6"/>
  <c r="AA82" i="6"/>
  <c r="AB82" i="6"/>
  <c r="AC82" i="6"/>
  <c r="AD82" i="6"/>
  <c r="AE82" i="6"/>
  <c r="AF82" i="6"/>
  <c r="AG82" i="6"/>
  <c r="AH82" i="6"/>
  <c r="AI82" i="6"/>
  <c r="AJ82" i="6"/>
  <c r="AK82" i="6"/>
  <c r="AL82" i="6"/>
  <c r="AM82" i="6"/>
  <c r="AN82" i="6"/>
  <c r="AO82" i="6"/>
  <c r="AP82" i="6"/>
  <c r="AQ82" i="6"/>
  <c r="AR82" i="6"/>
  <c r="AS82" i="6"/>
  <c r="AT82" i="6"/>
  <c r="AU82" i="6"/>
  <c r="AV82" i="6"/>
  <c r="AW82" i="6"/>
  <c r="AX82" i="6"/>
  <c r="AY82" i="6"/>
  <c r="AZ82" i="6"/>
  <c r="BA82" i="6"/>
  <c r="BB82" i="6"/>
  <c r="BC82" i="6"/>
  <c r="BD82" i="6"/>
  <c r="BE82" i="6"/>
  <c r="BF82" i="6"/>
  <c r="BG82" i="6"/>
  <c r="BH82" i="6"/>
  <c r="BI82" i="6"/>
  <c r="BJ82" i="6"/>
  <c r="BK82" i="6"/>
  <c r="BL82" i="6"/>
  <c r="BM82" i="6"/>
  <c r="BN82" i="6"/>
  <c r="BO82" i="6"/>
  <c r="BP82" i="6"/>
  <c r="M83" i="6"/>
  <c r="N83" i="6"/>
  <c r="N81" i="6" s="1"/>
  <c r="O83" i="6"/>
  <c r="O81" i="6" s="1"/>
  <c r="Q83" i="6"/>
  <c r="Q81" i="6" s="1"/>
  <c r="R83" i="6"/>
  <c r="S83" i="6"/>
  <c r="S81" i="6" s="1"/>
  <c r="U83" i="6"/>
  <c r="U81" i="6" s="1"/>
  <c r="V83" i="6"/>
  <c r="V81" i="6" s="1"/>
  <c r="W83" i="6"/>
  <c r="Y83" i="6"/>
  <c r="Z83" i="6"/>
  <c r="AA83" i="6"/>
  <c r="AA81" i="6" s="1"/>
  <c r="AC83" i="6"/>
  <c r="AD83" i="6"/>
  <c r="AD81" i="6" s="1"/>
  <c r="AE83" i="6"/>
  <c r="AE81" i="6" s="1"/>
  <c r="AG83" i="6"/>
  <c r="AG81" i="6" s="1"/>
  <c r="AH83" i="6"/>
  <c r="AI83" i="6"/>
  <c r="AI81" i="6" s="1"/>
  <c r="AK83" i="6"/>
  <c r="AK81" i="6" s="1"/>
  <c r="AL83" i="6"/>
  <c r="AL81" i="6" s="1"/>
  <c r="AM83" i="6"/>
  <c r="AO83" i="6"/>
  <c r="AP83" i="6"/>
  <c r="AQ83" i="6"/>
  <c r="AQ81" i="6" s="1"/>
  <c r="AS83" i="6"/>
  <c r="AT83" i="6"/>
  <c r="AU83" i="6"/>
  <c r="AU81" i="6" s="1"/>
  <c r="AW83" i="6"/>
  <c r="AX83" i="6"/>
  <c r="AY83" i="6"/>
  <c r="AY81" i="6" s="1"/>
  <c r="BA83" i="6"/>
  <c r="BB83" i="6"/>
  <c r="BC83" i="6"/>
  <c r="BE83" i="6"/>
  <c r="BF83" i="6"/>
  <c r="BG83" i="6"/>
  <c r="BG81" i="6" s="1"/>
  <c r="BI83" i="6"/>
  <c r="BJ83" i="6"/>
  <c r="BK83" i="6"/>
  <c r="BK81" i="6" s="1"/>
  <c r="BM83" i="6"/>
  <c r="BN83" i="6"/>
  <c r="BO83" i="6"/>
  <c r="BO81" i="6" s="1"/>
  <c r="J84" i="6"/>
  <c r="M84" i="6"/>
  <c r="M99" i="6" s="1"/>
  <c r="N84" i="6"/>
  <c r="O84" i="6"/>
  <c r="R84" i="6"/>
  <c r="U84" i="6"/>
  <c r="U99" i="6" s="1"/>
  <c r="V84" i="6"/>
  <c r="W84" i="6"/>
  <c r="Z84" i="6"/>
  <c r="AC84" i="6"/>
  <c r="AC99" i="6" s="1"/>
  <c r="AD84" i="6"/>
  <c r="AE84" i="6"/>
  <c r="AH84" i="6"/>
  <c r="AK84" i="6"/>
  <c r="AK99" i="6" s="1"/>
  <c r="AL84" i="6"/>
  <c r="AM84" i="6"/>
  <c r="AP84" i="6"/>
  <c r="AS84" i="6"/>
  <c r="AS99" i="6" s="1"/>
  <c r="AT84" i="6"/>
  <c r="AU84" i="6"/>
  <c r="AX84" i="6"/>
  <c r="BA84" i="6"/>
  <c r="BA99" i="6" s="1"/>
  <c r="BB84" i="6"/>
  <c r="BC84" i="6"/>
  <c r="BF84" i="6"/>
  <c r="BI84" i="6"/>
  <c r="BI99" i="6" s="1"/>
  <c r="BJ84" i="6"/>
  <c r="BK84" i="6"/>
  <c r="BN84" i="6"/>
  <c r="D87" i="6"/>
  <c r="I88" i="6"/>
  <c r="J88" i="6"/>
  <c r="K88" i="6"/>
  <c r="L88" i="6"/>
  <c r="M88" i="6"/>
  <c r="N88" i="6"/>
  <c r="O88" i="6"/>
  <c r="P88" i="6"/>
  <c r="Q88" i="6"/>
  <c r="R88" i="6"/>
  <c r="S88" i="6"/>
  <c r="T88" i="6"/>
  <c r="U88" i="6"/>
  <c r="V88" i="6"/>
  <c r="W88" i="6"/>
  <c r="X88" i="6"/>
  <c r="Y88" i="6"/>
  <c r="Z88" i="6"/>
  <c r="AA88" i="6"/>
  <c r="AB88" i="6"/>
  <c r="AC88" i="6"/>
  <c r="AD88" i="6"/>
  <c r="AE88" i="6"/>
  <c r="AF88" i="6"/>
  <c r="AG88" i="6"/>
  <c r="AH88" i="6"/>
  <c r="AI88" i="6"/>
  <c r="AJ88" i="6"/>
  <c r="AK88" i="6"/>
  <c r="AL88" i="6"/>
  <c r="AM88" i="6"/>
  <c r="AN88" i="6"/>
  <c r="AO88" i="6"/>
  <c r="AP88" i="6"/>
  <c r="AQ88" i="6"/>
  <c r="AR88" i="6"/>
  <c r="AS88" i="6"/>
  <c r="AT88" i="6"/>
  <c r="AU88" i="6"/>
  <c r="AV88" i="6"/>
  <c r="AW88" i="6"/>
  <c r="AX88" i="6"/>
  <c r="AY88" i="6"/>
  <c r="AZ88" i="6"/>
  <c r="BA88" i="6"/>
  <c r="BB88" i="6"/>
  <c r="BC88" i="6"/>
  <c r="BD88" i="6"/>
  <c r="BE88" i="6"/>
  <c r="BF88" i="6"/>
  <c r="BG88" i="6"/>
  <c r="BH88" i="6"/>
  <c r="BI88" i="6"/>
  <c r="BJ88" i="6"/>
  <c r="BK88" i="6"/>
  <c r="BL88" i="6"/>
  <c r="BM88" i="6"/>
  <c r="BN88" i="6"/>
  <c r="BO88" i="6"/>
  <c r="BP88" i="6"/>
  <c r="H100" i="6"/>
  <c r="I100" i="6"/>
  <c r="J100" i="6"/>
  <c r="K100" i="6"/>
  <c r="L100" i="6"/>
  <c r="M100" i="6"/>
  <c r="N100" i="6"/>
  <c r="O100" i="6"/>
  <c r="P100" i="6"/>
  <c r="Q100" i="6"/>
  <c r="R100" i="6"/>
  <c r="S100" i="6"/>
  <c r="T100" i="6"/>
  <c r="U100" i="6"/>
  <c r="V100" i="6"/>
  <c r="W100" i="6"/>
  <c r="X100" i="6"/>
  <c r="Y100" i="6"/>
  <c r="Z100" i="6"/>
  <c r="AA100" i="6"/>
  <c r="AB100" i="6"/>
  <c r="AC100" i="6"/>
  <c r="AD100" i="6"/>
  <c r="AE100" i="6"/>
  <c r="AF100" i="6"/>
  <c r="AG100" i="6"/>
  <c r="AH100" i="6"/>
  <c r="AI100" i="6"/>
  <c r="AJ100" i="6"/>
  <c r="AK100" i="6"/>
  <c r="AL100" i="6"/>
  <c r="AM100" i="6"/>
  <c r="AN100" i="6"/>
  <c r="AO100" i="6"/>
  <c r="AP100" i="6"/>
  <c r="AQ100" i="6"/>
  <c r="AR100" i="6"/>
  <c r="AS100" i="6"/>
  <c r="AT100" i="6"/>
  <c r="AU100" i="6"/>
  <c r="AV100" i="6"/>
  <c r="AW100" i="6"/>
  <c r="AX100" i="6"/>
  <c r="AY100" i="6"/>
  <c r="AZ100" i="6"/>
  <c r="BA100" i="6"/>
  <c r="BB100" i="6"/>
  <c r="BC100" i="6"/>
  <c r="BD100" i="6"/>
  <c r="BE100" i="6"/>
  <c r="BF100" i="6"/>
  <c r="BG100" i="6"/>
  <c r="BH100" i="6"/>
  <c r="BI100" i="6"/>
  <c r="BJ100" i="6"/>
  <c r="BK100" i="6"/>
  <c r="BL100" i="6"/>
  <c r="BM100" i="6"/>
  <c r="BN100" i="6"/>
  <c r="BO100" i="6"/>
  <c r="BP100" i="6"/>
  <c r="I101" i="6"/>
  <c r="J101" i="6"/>
  <c r="K101" i="6"/>
  <c r="L101" i="6"/>
  <c r="M101" i="6"/>
  <c r="N101" i="6"/>
  <c r="O101" i="6"/>
  <c r="P101" i="6"/>
  <c r="Q101" i="6"/>
  <c r="R101" i="6"/>
  <c r="S101" i="6"/>
  <c r="T101" i="6"/>
  <c r="U101" i="6"/>
  <c r="V101" i="6"/>
  <c r="W101" i="6"/>
  <c r="X101" i="6"/>
  <c r="Y101" i="6"/>
  <c r="Z101" i="6"/>
  <c r="AA101" i="6"/>
  <c r="AB101" i="6"/>
  <c r="AC101" i="6"/>
  <c r="AD101" i="6"/>
  <c r="AE101" i="6"/>
  <c r="AF101" i="6"/>
  <c r="AG101" i="6"/>
  <c r="AH101" i="6"/>
  <c r="AI101" i="6"/>
  <c r="AJ101" i="6"/>
  <c r="AK101" i="6"/>
  <c r="AL101" i="6"/>
  <c r="AM101" i="6"/>
  <c r="AN101" i="6"/>
  <c r="AO101" i="6"/>
  <c r="AP101" i="6"/>
  <c r="AQ101" i="6"/>
  <c r="AR101" i="6"/>
  <c r="AS101" i="6"/>
  <c r="AT101" i="6"/>
  <c r="AU101" i="6"/>
  <c r="AV101" i="6"/>
  <c r="AW101" i="6"/>
  <c r="AX101" i="6"/>
  <c r="AY101" i="6"/>
  <c r="AZ101" i="6"/>
  <c r="BA101" i="6"/>
  <c r="BB101" i="6"/>
  <c r="BC101" i="6"/>
  <c r="BD101" i="6"/>
  <c r="BE101" i="6"/>
  <c r="BF101" i="6"/>
  <c r="BG101" i="6"/>
  <c r="BH101" i="6"/>
  <c r="BI101" i="6"/>
  <c r="BJ101" i="6"/>
  <c r="BK101" i="6"/>
  <c r="BL101" i="6"/>
  <c r="BM101" i="6"/>
  <c r="BN101" i="6"/>
  <c r="BO101" i="6"/>
  <c r="BP101" i="6"/>
  <c r="I102" i="6"/>
  <c r="K102" i="6"/>
  <c r="L102" i="6"/>
  <c r="M102" i="6"/>
  <c r="O102" i="6"/>
  <c r="P102" i="6"/>
  <c r="Q102" i="6"/>
  <c r="S102" i="6"/>
  <c r="T102" i="6"/>
  <c r="U102" i="6"/>
  <c r="W102" i="6"/>
  <c r="X102" i="6"/>
  <c r="Y102" i="6"/>
  <c r="AA102" i="6"/>
  <c r="AB102" i="6"/>
  <c r="AC102" i="6"/>
  <c r="AE102" i="6"/>
  <c r="AF102" i="6"/>
  <c r="AG102" i="6"/>
  <c r="AI102" i="6"/>
  <c r="AJ102" i="6"/>
  <c r="AK102" i="6"/>
  <c r="AM102" i="6"/>
  <c r="AN102" i="6"/>
  <c r="AO102" i="6"/>
  <c r="AQ102" i="6"/>
  <c r="AR102" i="6"/>
  <c r="AS102" i="6"/>
  <c r="AU102" i="6"/>
  <c r="AV102" i="6"/>
  <c r="AW102" i="6"/>
  <c r="AY102" i="6"/>
  <c r="AZ102" i="6"/>
  <c r="BA102" i="6"/>
  <c r="BC102" i="6"/>
  <c r="BD102" i="6"/>
  <c r="BE102" i="6"/>
  <c r="BG102" i="6"/>
  <c r="BH102" i="6"/>
  <c r="BI102" i="6"/>
  <c r="BK102" i="6"/>
  <c r="BL102" i="6"/>
  <c r="BM102" i="6"/>
  <c r="BO102" i="6"/>
  <c r="BP102" i="6"/>
  <c r="I103" i="6"/>
  <c r="J103" i="6"/>
  <c r="K103" i="6"/>
  <c r="L103" i="6"/>
  <c r="M103" i="6"/>
  <c r="N103" i="6"/>
  <c r="O103" i="6"/>
  <c r="O99" i="6" s="1"/>
  <c r="P103" i="6"/>
  <c r="Q103" i="6"/>
  <c r="R103" i="6"/>
  <c r="S103" i="6"/>
  <c r="T103" i="6"/>
  <c r="U103" i="6"/>
  <c r="V103" i="6"/>
  <c r="W103" i="6"/>
  <c r="W99" i="6" s="1"/>
  <c r="X103" i="6"/>
  <c r="Y103" i="6"/>
  <c r="Z103" i="6"/>
  <c r="AA103" i="6"/>
  <c r="AB103" i="6"/>
  <c r="AC103" i="6"/>
  <c r="AD103" i="6"/>
  <c r="AE103" i="6"/>
  <c r="AE99" i="6" s="1"/>
  <c r="AF103" i="6"/>
  <c r="AG103" i="6"/>
  <c r="AH103" i="6"/>
  <c r="AI103" i="6"/>
  <c r="AJ103" i="6"/>
  <c r="AK103" i="6"/>
  <c r="AL103" i="6"/>
  <c r="AM103" i="6"/>
  <c r="AM99" i="6" s="1"/>
  <c r="AN103" i="6"/>
  <c r="AO103" i="6"/>
  <c r="AP103" i="6"/>
  <c r="AQ103" i="6"/>
  <c r="AR103" i="6"/>
  <c r="AS103" i="6"/>
  <c r="AT103" i="6"/>
  <c r="AU103" i="6"/>
  <c r="AU99" i="6" s="1"/>
  <c r="AV103" i="6"/>
  <c r="AW103" i="6"/>
  <c r="AX103" i="6"/>
  <c r="AY103" i="6"/>
  <c r="AZ103" i="6"/>
  <c r="BA103" i="6"/>
  <c r="BB103" i="6"/>
  <c r="BC103" i="6"/>
  <c r="BC99" i="6" s="1"/>
  <c r="BD103" i="6"/>
  <c r="BE103" i="6"/>
  <c r="BF103" i="6"/>
  <c r="BG103" i="6"/>
  <c r="BH103" i="6"/>
  <c r="BI103" i="6"/>
  <c r="BJ103" i="6"/>
  <c r="BK103" i="6"/>
  <c r="BK99" i="6" s="1"/>
  <c r="BL103" i="6"/>
  <c r="BM103" i="6"/>
  <c r="BN103" i="6"/>
  <c r="BO103" i="6"/>
  <c r="BP103" i="6"/>
  <c r="I107" i="6"/>
  <c r="J107" i="6"/>
  <c r="K107" i="6"/>
  <c r="L107" i="6"/>
  <c r="M107" i="6"/>
  <c r="N107" i="6"/>
  <c r="O107" i="6"/>
  <c r="P107" i="6"/>
  <c r="Q107" i="6"/>
  <c r="R107" i="6"/>
  <c r="S107" i="6"/>
  <c r="S129" i="6" s="1"/>
  <c r="T107" i="6"/>
  <c r="U107" i="6"/>
  <c r="V107" i="6"/>
  <c r="W107" i="6"/>
  <c r="X107" i="6"/>
  <c r="Y107" i="6"/>
  <c r="Z107" i="6"/>
  <c r="AA107" i="6"/>
  <c r="AA129" i="6" s="1"/>
  <c r="AB107" i="6"/>
  <c r="AC107" i="6"/>
  <c r="AD107" i="6"/>
  <c r="AE107" i="6"/>
  <c r="AF107" i="6"/>
  <c r="AG107" i="6"/>
  <c r="AH107" i="6"/>
  <c r="AI107" i="6"/>
  <c r="AJ107" i="6"/>
  <c r="AK107" i="6"/>
  <c r="AL107" i="6"/>
  <c r="AM107" i="6"/>
  <c r="AN107" i="6"/>
  <c r="AO107" i="6"/>
  <c r="AP107" i="6"/>
  <c r="AQ107" i="6"/>
  <c r="AQ129" i="6" s="1"/>
  <c r="AR107" i="6"/>
  <c r="AS107" i="6"/>
  <c r="AT107" i="6"/>
  <c r="AU107" i="6"/>
  <c r="AV107" i="6"/>
  <c r="AW107" i="6"/>
  <c r="AX107" i="6"/>
  <c r="AY107" i="6"/>
  <c r="AY129" i="6" s="1"/>
  <c r="AZ107" i="6"/>
  <c r="BA107" i="6"/>
  <c r="BB107" i="6"/>
  <c r="BC107" i="6"/>
  <c r="BD107" i="6"/>
  <c r="BE107" i="6"/>
  <c r="BF107" i="6"/>
  <c r="BG107" i="6"/>
  <c r="BG129" i="6" s="1"/>
  <c r="BH107" i="6"/>
  <c r="BI107" i="6"/>
  <c r="BJ107" i="6"/>
  <c r="BK107" i="6"/>
  <c r="BL107" i="6"/>
  <c r="BM107" i="6"/>
  <c r="BN107" i="6"/>
  <c r="BO107" i="6"/>
  <c r="BP107" i="6"/>
  <c r="H126" i="6"/>
  <c r="P129" i="6" s="1"/>
  <c r="P130" i="6" s="1"/>
  <c r="P126" i="6"/>
  <c r="X126" i="6"/>
  <c r="AF126" i="6"/>
  <c r="AN126" i="6"/>
  <c r="AV126" i="6"/>
  <c r="BD126" i="6"/>
  <c r="BL126" i="6"/>
  <c r="I127" i="6"/>
  <c r="J127" i="6"/>
  <c r="K127" i="6"/>
  <c r="L127" i="6"/>
  <c r="M127"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AP127" i="6"/>
  <c r="AQ127" i="6"/>
  <c r="AR127" i="6"/>
  <c r="AS127" i="6"/>
  <c r="AT127" i="6"/>
  <c r="AU127" i="6"/>
  <c r="AV127" i="6"/>
  <c r="AW127" i="6"/>
  <c r="AX127" i="6"/>
  <c r="AY127" i="6"/>
  <c r="AZ127" i="6"/>
  <c r="BA127" i="6"/>
  <c r="BB127" i="6"/>
  <c r="BC127" i="6"/>
  <c r="BD127" i="6"/>
  <c r="BE127" i="6"/>
  <c r="BF127" i="6"/>
  <c r="BG127" i="6"/>
  <c r="BH127" i="6"/>
  <c r="BI127" i="6"/>
  <c r="BJ127" i="6"/>
  <c r="BK127" i="6"/>
  <c r="BL127" i="6"/>
  <c r="BM127" i="6"/>
  <c r="BN127" i="6"/>
  <c r="BO127" i="6"/>
  <c r="BP127" i="6"/>
  <c r="I128" i="6"/>
  <c r="J128" i="6"/>
  <c r="K128" i="6"/>
  <c r="L128" i="6"/>
  <c r="M128"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AP128" i="6"/>
  <c r="AQ128" i="6"/>
  <c r="AR128" i="6"/>
  <c r="AS128" i="6"/>
  <c r="AT128" i="6"/>
  <c r="AU128" i="6"/>
  <c r="AV128" i="6"/>
  <c r="AW128" i="6"/>
  <c r="AX128" i="6"/>
  <c r="AY128" i="6"/>
  <c r="AZ128" i="6"/>
  <c r="BA128" i="6"/>
  <c r="BB128" i="6"/>
  <c r="BC128" i="6"/>
  <c r="BD128" i="6"/>
  <c r="BE128" i="6"/>
  <c r="BF128" i="6"/>
  <c r="BG128" i="6"/>
  <c r="BH128" i="6"/>
  <c r="BI128" i="6"/>
  <c r="BJ128" i="6"/>
  <c r="BK128" i="6"/>
  <c r="BL128" i="6"/>
  <c r="BM128" i="6"/>
  <c r="BN128" i="6"/>
  <c r="BO128" i="6"/>
  <c r="BP128" i="6"/>
  <c r="I129" i="6"/>
  <c r="L129" i="6"/>
  <c r="O129" i="6"/>
  <c r="Q129" i="6"/>
  <c r="T129" i="6"/>
  <c r="W129" i="6"/>
  <c r="Y129" i="6"/>
  <c r="AB129" i="6"/>
  <c r="AE129" i="6"/>
  <c r="AG129" i="6"/>
  <c r="AJ129" i="6"/>
  <c r="AM129" i="6"/>
  <c r="AO129" i="6"/>
  <c r="AR129" i="6"/>
  <c r="AU129" i="6"/>
  <c r="AW129" i="6"/>
  <c r="AZ129" i="6"/>
  <c r="BC129" i="6"/>
  <c r="BE129" i="6"/>
  <c r="BH129" i="6"/>
  <c r="BK129" i="6"/>
  <c r="BM129" i="6"/>
  <c r="BP129" i="6"/>
  <c r="I131" i="6"/>
  <c r="I126" i="6" s="1"/>
  <c r="I130" i="6" s="1"/>
  <c r="J131" i="6"/>
  <c r="J126" i="6" s="1"/>
  <c r="K131" i="6"/>
  <c r="K126" i="6" s="1"/>
  <c r="L131" i="6"/>
  <c r="L126" i="6" s="1"/>
  <c r="L130" i="6" s="1"/>
  <c r="M131" i="6"/>
  <c r="M126" i="6" s="1"/>
  <c r="N131" i="6"/>
  <c r="N126" i="6" s="1"/>
  <c r="O131" i="6"/>
  <c r="O126" i="6" s="1"/>
  <c r="O130" i="6" s="1"/>
  <c r="P131" i="6"/>
  <c r="Q131" i="6"/>
  <c r="Q126" i="6" s="1"/>
  <c r="Q130" i="6" s="1"/>
  <c r="R131" i="6"/>
  <c r="R126" i="6" s="1"/>
  <c r="S131" i="6"/>
  <c r="S126" i="6" s="1"/>
  <c r="S130" i="6" s="1"/>
  <c r="T131" i="6"/>
  <c r="T126" i="6" s="1"/>
  <c r="T130" i="6" s="1"/>
  <c r="U131" i="6"/>
  <c r="U126" i="6" s="1"/>
  <c r="V131" i="6"/>
  <c r="V126" i="6" s="1"/>
  <c r="W131" i="6"/>
  <c r="W126" i="6" s="1"/>
  <c r="W130" i="6" s="1"/>
  <c r="X131" i="6"/>
  <c r="Y131" i="6"/>
  <c r="Y126" i="6" s="1"/>
  <c r="Y130" i="6" s="1"/>
  <c r="Z131" i="6"/>
  <c r="Z126" i="6" s="1"/>
  <c r="AA131" i="6"/>
  <c r="AA126" i="6" s="1"/>
  <c r="AA130" i="6" s="1"/>
  <c r="AB131" i="6"/>
  <c r="AB126" i="6" s="1"/>
  <c r="AB130" i="6" s="1"/>
  <c r="AC131" i="6"/>
  <c r="AC126" i="6" s="1"/>
  <c r="AD131" i="6"/>
  <c r="AD126" i="6" s="1"/>
  <c r="AE131" i="6"/>
  <c r="AE126" i="6" s="1"/>
  <c r="AE130" i="6" s="1"/>
  <c r="AF131" i="6"/>
  <c r="AG131" i="6"/>
  <c r="AG126" i="6" s="1"/>
  <c r="AG130" i="6" s="1"/>
  <c r="AH131" i="6"/>
  <c r="AH126" i="6" s="1"/>
  <c r="AI131" i="6"/>
  <c r="AI126" i="6" s="1"/>
  <c r="AJ131" i="6"/>
  <c r="AJ126" i="6" s="1"/>
  <c r="AJ130" i="6" s="1"/>
  <c r="AK131" i="6"/>
  <c r="AK126" i="6" s="1"/>
  <c r="AL131" i="6"/>
  <c r="AL126" i="6" s="1"/>
  <c r="AM131" i="6"/>
  <c r="AM126" i="6" s="1"/>
  <c r="AM130" i="6" s="1"/>
  <c r="AN131" i="6"/>
  <c r="AO131" i="6"/>
  <c r="AO126" i="6" s="1"/>
  <c r="AO130" i="6" s="1"/>
  <c r="AP131" i="6"/>
  <c r="AP126" i="6" s="1"/>
  <c r="AQ131" i="6"/>
  <c r="AQ126" i="6" s="1"/>
  <c r="AQ130" i="6" s="1"/>
  <c r="AR131" i="6"/>
  <c r="AR126" i="6" s="1"/>
  <c r="AR130" i="6" s="1"/>
  <c r="AS131" i="6"/>
  <c r="AS126" i="6" s="1"/>
  <c r="AT131" i="6"/>
  <c r="AT126" i="6" s="1"/>
  <c r="AU131" i="6"/>
  <c r="AU126" i="6" s="1"/>
  <c r="AU130" i="6" s="1"/>
  <c r="AV131" i="6"/>
  <c r="AW131" i="6"/>
  <c r="AW126" i="6" s="1"/>
  <c r="AW130" i="6" s="1"/>
  <c r="AX131" i="6"/>
  <c r="AX126" i="6" s="1"/>
  <c r="AY131" i="6"/>
  <c r="AY126" i="6" s="1"/>
  <c r="AY130" i="6" s="1"/>
  <c r="AZ131" i="6"/>
  <c r="AZ126" i="6" s="1"/>
  <c r="AZ130" i="6" s="1"/>
  <c r="BA131" i="6"/>
  <c r="BA126" i="6" s="1"/>
  <c r="BB131" i="6"/>
  <c r="BB126" i="6" s="1"/>
  <c r="BC131" i="6"/>
  <c r="BC126" i="6" s="1"/>
  <c r="BC130" i="6" s="1"/>
  <c r="BD131" i="6"/>
  <c r="BE131" i="6"/>
  <c r="BE126" i="6" s="1"/>
  <c r="BE130" i="6" s="1"/>
  <c r="BF131" i="6"/>
  <c r="BF126" i="6" s="1"/>
  <c r="BG131" i="6"/>
  <c r="BG126" i="6" s="1"/>
  <c r="BG130" i="6" s="1"/>
  <c r="BH131" i="6"/>
  <c r="BH126" i="6" s="1"/>
  <c r="BH130" i="6" s="1"/>
  <c r="BI131" i="6"/>
  <c r="BI126" i="6" s="1"/>
  <c r="BJ131" i="6"/>
  <c r="BJ126" i="6" s="1"/>
  <c r="BK131" i="6"/>
  <c r="BK126" i="6" s="1"/>
  <c r="BK130" i="6" s="1"/>
  <c r="BL131" i="6"/>
  <c r="BM131" i="6"/>
  <c r="BM126" i="6" s="1"/>
  <c r="BM130" i="6" s="1"/>
  <c r="BN131" i="6"/>
  <c r="BN126" i="6" s="1"/>
  <c r="BO131" i="6"/>
  <c r="BO126" i="6" s="1"/>
  <c r="BP131" i="6"/>
  <c r="BP126" i="6" s="1"/>
  <c r="BP130" i="6" s="1"/>
  <c r="I132" i="6"/>
  <c r="I125" i="6" s="1"/>
  <c r="J132" i="6"/>
  <c r="K132" i="6"/>
  <c r="L132" i="6"/>
  <c r="M132" i="6"/>
  <c r="N132" i="6"/>
  <c r="O132" i="6"/>
  <c r="P132" i="6"/>
  <c r="Q132" i="6"/>
  <c r="Q125" i="6" s="1"/>
  <c r="R132" i="6"/>
  <c r="S132" i="6"/>
  <c r="S125" i="6" s="1"/>
  <c r="T132" i="6"/>
  <c r="U132" i="6"/>
  <c r="V132" i="6"/>
  <c r="W132" i="6"/>
  <c r="W125" i="6" s="1"/>
  <c r="X132" i="6"/>
  <c r="Y132" i="6"/>
  <c r="Y125" i="6" s="1"/>
  <c r="Z132" i="6"/>
  <c r="AA132" i="6"/>
  <c r="AA125" i="6" s="1"/>
  <c r="AB132" i="6"/>
  <c r="AC132" i="6"/>
  <c r="AD132" i="6"/>
  <c r="AE132" i="6"/>
  <c r="AF132" i="6"/>
  <c r="AG132" i="6"/>
  <c r="AG125" i="6" s="1"/>
  <c r="AH132" i="6"/>
  <c r="AI132" i="6"/>
  <c r="AJ132" i="6"/>
  <c r="AK132" i="6"/>
  <c r="AL132" i="6"/>
  <c r="AM132" i="6"/>
  <c r="AN132" i="6"/>
  <c r="AO132" i="6"/>
  <c r="AO125" i="6" s="1"/>
  <c r="AP132" i="6"/>
  <c r="AQ132" i="6"/>
  <c r="AR132" i="6"/>
  <c r="AS132" i="6"/>
  <c r="AT132" i="6"/>
  <c r="AU132" i="6"/>
  <c r="AV132" i="6"/>
  <c r="AW132" i="6"/>
  <c r="AW125" i="6" s="1"/>
  <c r="AX132" i="6"/>
  <c r="AY132" i="6"/>
  <c r="AY125" i="6" s="1"/>
  <c r="AZ132" i="6"/>
  <c r="BA132" i="6"/>
  <c r="BB132" i="6"/>
  <c r="BC132" i="6"/>
  <c r="BC125" i="6" s="1"/>
  <c r="BD132" i="6"/>
  <c r="BE132" i="6"/>
  <c r="BE125" i="6" s="1"/>
  <c r="BF132" i="6"/>
  <c r="BG132" i="6"/>
  <c r="BG125" i="6" s="1"/>
  <c r="BH132" i="6"/>
  <c r="BI132" i="6"/>
  <c r="BJ132" i="6"/>
  <c r="BK132" i="6"/>
  <c r="BL132" i="6"/>
  <c r="BM132" i="6"/>
  <c r="BM125" i="6" s="1"/>
  <c r="BN132" i="6"/>
  <c r="BO132" i="6"/>
  <c r="BP132" i="6"/>
  <c r="BO130" i="6" l="1"/>
  <c r="BO125" i="6" s="1"/>
  <c r="K130" i="6"/>
  <c r="BL130" i="6"/>
  <c r="BL125" i="6" s="1"/>
  <c r="AM125" i="6"/>
  <c r="K125" i="6"/>
  <c r="BN130" i="6"/>
  <c r="BN125" i="6" s="1"/>
  <c r="BM81" i="6"/>
  <c r="AW81" i="6"/>
  <c r="BO129" i="6"/>
  <c r="BI129" i="6"/>
  <c r="BI130" i="6" s="1"/>
  <c r="BI125" i="6" s="1"/>
  <c r="BD129" i="6"/>
  <c r="BD130" i="6" s="1"/>
  <c r="AS129" i="6"/>
  <c r="AS130" i="6" s="1"/>
  <c r="AS125" i="6" s="1"/>
  <c r="AN129" i="6"/>
  <c r="AN130" i="6" s="1"/>
  <c r="AI129" i="6"/>
  <c r="AI130" i="6" s="1"/>
  <c r="AI125" i="6" s="1"/>
  <c r="AC129" i="6"/>
  <c r="AC130" i="6" s="1"/>
  <c r="AC125" i="6" s="1"/>
  <c r="X129" i="6"/>
  <c r="X130" i="6" s="1"/>
  <c r="X125" i="6" s="1"/>
  <c r="M129" i="6"/>
  <c r="M130" i="6" s="1"/>
  <c r="M125" i="6" s="1"/>
  <c r="AQ125" i="6"/>
  <c r="BP125" i="6"/>
  <c r="BM84" i="6"/>
  <c r="BM99" i="6" s="1"/>
  <c r="BE84" i="6"/>
  <c r="BE99" i="6" s="1"/>
  <c r="AW84" i="6"/>
  <c r="AW99" i="6" s="1"/>
  <c r="AO84" i="6"/>
  <c r="AO99" i="6" s="1"/>
  <c r="AG84" i="6"/>
  <c r="AG99" i="6" s="1"/>
  <c r="Y84" i="6"/>
  <c r="Y99" i="6" s="1"/>
  <c r="Q84" i="6"/>
  <c r="Q99" i="6" s="1"/>
  <c r="I84" i="6"/>
  <c r="I99" i="6" s="1"/>
  <c r="BK125" i="6"/>
  <c r="AU125" i="6"/>
  <c r="AE125" i="6"/>
  <c r="O125" i="6"/>
  <c r="BG99" i="6"/>
  <c r="AQ99" i="6"/>
  <c r="BF130" i="6"/>
  <c r="BF125" i="6" s="1"/>
  <c r="AX130" i="6"/>
  <c r="AX125" i="6" s="1"/>
  <c r="AP130" i="6"/>
  <c r="AP125" i="6" s="1"/>
  <c r="AH130" i="6"/>
  <c r="AH125" i="6" s="1"/>
  <c r="Z130" i="6"/>
  <c r="Z125" i="6" s="1"/>
  <c r="R130" i="6"/>
  <c r="R125" i="6" s="1"/>
  <c r="J130" i="6"/>
  <c r="J125" i="6" s="1"/>
  <c r="BL129" i="6"/>
  <c r="BA129" i="6"/>
  <c r="BA130" i="6" s="1"/>
  <c r="BA125" i="6" s="1"/>
  <c r="AV129" i="6"/>
  <c r="AV130" i="6" s="1"/>
  <c r="AK129" i="6"/>
  <c r="AK130" i="6" s="1"/>
  <c r="AK125" i="6" s="1"/>
  <c r="AF129" i="6"/>
  <c r="AF130" i="6" s="1"/>
  <c r="U129" i="6"/>
  <c r="U130" i="6" s="1"/>
  <c r="U125" i="6" s="1"/>
  <c r="K129" i="6"/>
  <c r="BO84" i="6"/>
  <c r="BO99" i="6" s="1"/>
  <c r="BG84" i="6"/>
  <c r="AY84" i="6"/>
  <c r="AY99" i="6" s="1"/>
  <c r="AQ84" i="6"/>
  <c r="AI84" i="6"/>
  <c r="AI99" i="6" s="1"/>
  <c r="AA84" i="6"/>
  <c r="AA99" i="6" s="1"/>
  <c r="S84" i="6"/>
  <c r="S99" i="6" s="1"/>
  <c r="K84" i="6"/>
  <c r="K99" i="6" s="1"/>
  <c r="BH125" i="6"/>
  <c r="BD125" i="6"/>
  <c r="AZ125" i="6"/>
  <c r="AV125" i="6"/>
  <c r="AR125" i="6"/>
  <c r="AN125" i="6"/>
  <c r="AJ125" i="6"/>
  <c r="AF125" i="6"/>
  <c r="AB125" i="6"/>
  <c r="T125" i="6"/>
  <c r="P125" i="6"/>
  <c r="L125" i="6"/>
  <c r="BN102" i="6"/>
  <c r="BN99" i="6" s="1"/>
  <c r="BJ102" i="6"/>
  <c r="BJ99" i="6" s="1"/>
  <c r="BF102" i="6"/>
  <c r="BF99" i="6" s="1"/>
  <c r="BB102" i="6"/>
  <c r="BB99" i="6" s="1"/>
  <c r="AX102" i="6"/>
  <c r="AX99" i="6" s="1"/>
  <c r="AT102" i="6"/>
  <c r="AT99" i="6" s="1"/>
  <c r="AP102" i="6"/>
  <c r="AP99" i="6" s="1"/>
  <c r="AL102" i="6"/>
  <c r="AL99" i="6" s="1"/>
  <c r="AH102" i="6"/>
  <c r="AH99" i="6" s="1"/>
  <c r="AD102" i="6"/>
  <c r="AD99" i="6" s="1"/>
  <c r="Z102" i="6"/>
  <c r="Z99" i="6" s="1"/>
  <c r="V102" i="6"/>
  <c r="V99" i="6" s="1"/>
  <c r="R102" i="6"/>
  <c r="R99" i="6" s="1"/>
  <c r="N102" i="6"/>
  <c r="N99" i="6" s="1"/>
  <c r="J102" i="6"/>
  <c r="J99" i="6" s="1"/>
  <c r="AN83" i="6"/>
  <c r="AN81" i="6" s="1"/>
  <c r="AJ83" i="6"/>
  <c r="AJ81" i="6" s="1"/>
  <c r="AF83" i="6"/>
  <c r="AF81" i="6" s="1"/>
  <c r="AB83" i="6"/>
  <c r="AB81" i="6" s="1"/>
  <c r="X83" i="6"/>
  <c r="X81" i="6" s="1"/>
  <c r="T83" i="6"/>
  <c r="T81" i="6" s="1"/>
  <c r="P83" i="6"/>
  <c r="P81" i="6" s="1"/>
  <c r="BP73" i="6"/>
  <c r="AR73" i="6"/>
  <c r="BL53" i="6"/>
  <c r="BL66" i="6"/>
  <c r="BD53" i="6"/>
  <c r="BD66" i="6"/>
  <c r="AV53" i="6"/>
  <c r="AV66" i="6"/>
  <c r="AR53" i="6"/>
  <c r="AR66" i="6"/>
  <c r="AN53" i="6"/>
  <c r="AN66" i="6"/>
  <c r="AJ53" i="6"/>
  <c r="AJ66" i="6"/>
  <c r="AF53" i="6"/>
  <c r="AF66" i="6"/>
  <c r="AB53" i="6"/>
  <c r="AB66" i="6"/>
  <c r="X53" i="6"/>
  <c r="X66" i="6"/>
  <c r="T53" i="6"/>
  <c r="T66" i="6"/>
  <c r="P53" i="6"/>
  <c r="P66" i="6"/>
  <c r="BM50" i="6"/>
  <c r="BI50" i="6"/>
  <c r="BE51" i="6"/>
  <c r="BE50" i="6" s="1"/>
  <c r="BA51" i="6"/>
  <c r="BA50" i="6" s="1"/>
  <c r="AW50" i="6"/>
  <c r="AS50" i="6"/>
  <c r="AO51" i="6"/>
  <c r="AO50" i="6" s="1"/>
  <c r="AK51" i="6"/>
  <c r="AK50" i="6" s="1"/>
  <c r="AG50" i="6"/>
  <c r="AC50" i="6"/>
  <c r="Y51" i="6"/>
  <c r="Y50" i="6" s="1"/>
  <c r="U51" i="6"/>
  <c r="U50" i="6" s="1"/>
  <c r="Q50" i="6"/>
  <c r="M50" i="6"/>
  <c r="BN129" i="6"/>
  <c r="BJ129" i="6"/>
  <c r="BJ130" i="6" s="1"/>
  <c r="BJ125" i="6" s="1"/>
  <c r="BF129" i="6"/>
  <c r="BB129" i="6"/>
  <c r="BB130" i="6" s="1"/>
  <c r="BB125" i="6" s="1"/>
  <c r="AX129" i="6"/>
  <c r="AT129" i="6"/>
  <c r="AT130" i="6" s="1"/>
  <c r="AT125" i="6" s="1"/>
  <c r="AP129" i="6"/>
  <c r="AL129" i="6"/>
  <c r="AL130" i="6" s="1"/>
  <c r="AL125" i="6" s="1"/>
  <c r="AH129" i="6"/>
  <c r="AD129" i="6"/>
  <c r="AD130" i="6" s="1"/>
  <c r="AD125" i="6" s="1"/>
  <c r="Z129" i="6"/>
  <c r="V129" i="6"/>
  <c r="V130" i="6" s="1"/>
  <c r="V125" i="6" s="1"/>
  <c r="R129" i="6"/>
  <c r="N129" i="6"/>
  <c r="N130" i="6" s="1"/>
  <c r="N125" i="6" s="1"/>
  <c r="J129" i="6"/>
  <c r="BP84" i="6"/>
  <c r="BP99" i="6" s="1"/>
  <c r="BL84" i="6"/>
  <c r="BH84" i="6"/>
  <c r="BH99" i="6" s="1"/>
  <c r="BD84" i="6"/>
  <c r="AZ84" i="6"/>
  <c r="AZ99" i="6" s="1"/>
  <c r="AV84" i="6"/>
  <c r="AR84" i="6"/>
  <c r="AR99" i="6" s="1"/>
  <c r="AN84" i="6"/>
  <c r="AJ84" i="6"/>
  <c r="AJ99" i="6" s="1"/>
  <c r="AF84" i="6"/>
  <c r="AB84" i="6"/>
  <c r="AB99" i="6" s="1"/>
  <c r="X84" i="6"/>
  <c r="T84" i="6"/>
  <c r="T99" i="6" s="1"/>
  <c r="P84" i="6"/>
  <c r="L84" i="6"/>
  <c r="L99" i="6" s="1"/>
  <c r="BL99" i="6"/>
  <c r="BD99" i="6"/>
  <c r="AV99" i="6"/>
  <c r="AN99" i="6"/>
  <c r="AF99" i="6"/>
  <c r="X99" i="6"/>
  <c r="P99" i="6"/>
  <c r="BC81" i="6"/>
  <c r="BJ75" i="6"/>
  <c r="BJ73" i="6"/>
  <c r="BB75" i="6"/>
  <c r="BB73" i="6"/>
  <c r="AT75" i="6"/>
  <c r="AT73" i="6"/>
  <c r="AL75" i="6"/>
  <c r="AL73" i="6"/>
  <c r="AD75" i="6"/>
  <c r="AD73" i="6"/>
  <c r="V75" i="6"/>
  <c r="V73" i="6"/>
  <c r="N75" i="6"/>
  <c r="N73" i="6"/>
  <c r="BQ73" i="6" s="1"/>
  <c r="AZ66" i="6"/>
  <c r="BJ53" i="6"/>
  <c r="BJ66" i="6" s="1"/>
  <c r="BB53" i="6"/>
  <c r="BB66" i="6" s="1"/>
  <c r="BG66" i="6"/>
  <c r="BO73" i="6"/>
  <c r="BK73" i="6"/>
  <c r="BG73" i="6"/>
  <c r="BC73" i="6"/>
  <c r="AY73" i="6"/>
  <c r="AU73" i="6"/>
  <c r="AQ73" i="6"/>
  <c r="AM73" i="6"/>
  <c r="AI73" i="6"/>
  <c r="AE73" i="6"/>
  <c r="AA73" i="6"/>
  <c r="W73" i="6"/>
  <c r="S73" i="6"/>
  <c r="O73" i="6"/>
  <c r="AM66" i="6"/>
  <c r="W66" i="6"/>
  <c r="BN52" i="6"/>
  <c r="BN59" i="6"/>
  <c r="BJ52" i="6"/>
  <c r="BJ59" i="6"/>
  <c r="BF52" i="6"/>
  <c r="BF59" i="6"/>
  <c r="BB52" i="6"/>
  <c r="BB59" i="6"/>
  <c r="AX52" i="6"/>
  <c r="AX59" i="6"/>
  <c r="AT52" i="6"/>
  <c r="AT59" i="6"/>
  <c r="AP52" i="6"/>
  <c r="AP59" i="6"/>
  <c r="AL52" i="6"/>
  <c r="AL59" i="6"/>
  <c r="AH52" i="6"/>
  <c r="AH59" i="6"/>
  <c r="AD52" i="6"/>
  <c r="AD59" i="6"/>
  <c r="Z52" i="6"/>
  <c r="Z59" i="6"/>
  <c r="V52" i="6"/>
  <c r="V59" i="6"/>
  <c r="R52" i="6"/>
  <c r="R59" i="6"/>
  <c r="N52" i="6"/>
  <c r="N59" i="6"/>
  <c r="J59" i="6" s="1"/>
  <c r="BO59" i="6"/>
  <c r="BK59" i="6"/>
  <c r="BG59" i="6"/>
  <c r="BC59" i="6"/>
  <c r="AY59" i="6"/>
  <c r="AU59" i="6"/>
  <c r="AQ59" i="6"/>
  <c r="AM59" i="6"/>
  <c r="AI59" i="6"/>
  <c r="AE59" i="6"/>
  <c r="AA59" i="6"/>
  <c r="W59" i="6"/>
  <c r="N51" i="6"/>
  <c r="N50" i="6" s="1"/>
  <c r="R51" i="6"/>
  <c r="R50" i="6" s="1"/>
  <c r="V51" i="6"/>
  <c r="V50" i="6" s="1"/>
  <c r="Z51" i="6"/>
  <c r="Z50" i="6" s="1"/>
  <c r="AD51" i="6"/>
  <c r="AD50" i="6" s="1"/>
  <c r="AH51" i="6"/>
  <c r="AH50" i="6" s="1"/>
  <c r="AL51" i="6"/>
  <c r="AL50" i="6" s="1"/>
  <c r="AP51" i="6"/>
  <c r="AP50" i="6" s="1"/>
  <c r="AT51" i="6"/>
  <c r="AT50" i="6" s="1"/>
  <c r="AX51" i="6"/>
  <c r="AX50" i="6" s="1"/>
  <c r="BB51" i="6"/>
  <c r="BB50" i="6" s="1"/>
  <c r="BF51" i="6"/>
  <c r="BF50" i="6" s="1"/>
  <c r="BJ51" i="6"/>
  <c r="BJ50" i="6" s="1"/>
  <c r="BN51" i="6"/>
  <c r="BN50" i="6" s="1"/>
  <c r="O51" i="6"/>
  <c r="O50" i="6" s="1"/>
  <c r="S51" i="6"/>
  <c r="S50" i="6" s="1"/>
  <c r="W51" i="6"/>
  <c r="W50" i="6" s="1"/>
  <c r="AA51" i="6"/>
  <c r="AA50" i="6" s="1"/>
  <c r="AE51" i="6"/>
  <c r="AE50" i="6" s="1"/>
  <c r="AI51" i="6"/>
  <c r="AI50" i="6" s="1"/>
  <c r="AM51" i="6"/>
  <c r="AM50" i="6" s="1"/>
  <c r="AQ51" i="6"/>
  <c r="AQ50" i="6" s="1"/>
  <c r="AU51" i="6"/>
  <c r="AU50" i="6" s="1"/>
  <c r="AY51" i="6"/>
  <c r="AY50" i="6" s="1"/>
  <c r="BC51" i="6"/>
  <c r="BC50" i="6" s="1"/>
  <c r="BG51" i="6"/>
  <c r="BG50" i="6" s="1"/>
  <c r="BK51" i="6"/>
  <c r="BK50" i="6" s="1"/>
  <c r="BO51" i="6"/>
  <c r="BO50" i="6" s="1"/>
  <c r="O52" i="6"/>
  <c r="O59" i="6" s="1"/>
  <c r="S52" i="6"/>
  <c r="S59" i="6" s="1"/>
  <c r="BP50" i="6"/>
  <c r="BL50" i="6"/>
  <c r="BH50" i="6"/>
  <c r="BD50" i="6"/>
  <c r="AZ50" i="6"/>
  <c r="AV50" i="6"/>
  <c r="AR50" i="6"/>
  <c r="AN50" i="6"/>
  <c r="AJ50" i="6"/>
  <c r="AF50" i="6"/>
  <c r="AB50" i="6"/>
  <c r="X50" i="6"/>
  <c r="T50" i="6"/>
  <c r="P50" i="6"/>
  <c r="D40" i="6"/>
  <c r="H15" i="6" s="1"/>
  <c r="L28" i="6"/>
  <c r="D28" i="6" s="1"/>
  <c r="Q9" i="4"/>
  <c r="H13" i="4"/>
  <c r="H15" i="4"/>
  <c r="L30" i="4"/>
  <c r="L31" i="4"/>
  <c r="L32" i="4"/>
  <c r="L33" i="4"/>
  <c r="L28" i="4" s="1"/>
  <c r="D28" i="4" s="1"/>
  <c r="L35" i="4"/>
  <c r="L36" i="4"/>
  <c r="L37" i="4"/>
  <c r="L38" i="4"/>
  <c r="Q40" i="4"/>
  <c r="D40" i="4" s="1"/>
  <c r="Q41" i="4"/>
  <c r="Q42" i="4"/>
  <c r="Q43"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N44" i="4"/>
  <c r="AO44" i="4"/>
  <c r="AP44" i="4"/>
  <c r="AQ44" i="4"/>
  <c r="AR44" i="4"/>
  <c r="AS44" i="4"/>
  <c r="AT44" i="4"/>
  <c r="AU44" i="4"/>
  <c r="AV44" i="4"/>
  <c r="AW44" i="4"/>
  <c r="AX44" i="4"/>
  <c r="AY44" i="4"/>
  <c r="AZ44" i="4"/>
  <c r="BA44" i="4"/>
  <c r="BB44" i="4"/>
  <c r="BC44" i="4"/>
  <c r="BD44" i="4"/>
  <c r="BE44" i="4"/>
  <c r="BF44" i="4"/>
  <c r="BG44" i="4"/>
  <c r="BH44" i="4"/>
  <c r="BI44" i="4"/>
  <c r="BJ44" i="4"/>
  <c r="BK44" i="4"/>
  <c r="BL44" i="4"/>
  <c r="BM44" i="4"/>
  <c r="BN44" i="4"/>
  <c r="BO44" i="4"/>
  <c r="BP44" i="4"/>
  <c r="M48" i="4"/>
  <c r="N48" i="4"/>
  <c r="O48" i="4"/>
  <c r="P48" i="4"/>
  <c r="Q48" i="4"/>
  <c r="R48" i="4"/>
  <c r="S48" i="4"/>
  <c r="T48" i="4"/>
  <c r="U48" i="4"/>
  <c r="V48" i="4"/>
  <c r="W48" i="4"/>
  <c r="X48" i="4"/>
  <c r="Y48" i="4"/>
  <c r="Z48" i="4"/>
  <c r="AA48" i="4"/>
  <c r="AB48" i="4"/>
  <c r="AC48" i="4"/>
  <c r="AD48" i="4"/>
  <c r="AE48" i="4"/>
  <c r="AF48" i="4"/>
  <c r="AG48" i="4"/>
  <c r="AH48" i="4"/>
  <c r="AI48" i="4"/>
  <c r="AJ48" i="4"/>
  <c r="AJ51" i="4" s="1"/>
  <c r="AK48" i="4"/>
  <c r="AL48" i="4"/>
  <c r="AM48" i="4"/>
  <c r="AN48" i="4"/>
  <c r="AO48" i="4"/>
  <c r="AP48" i="4"/>
  <c r="AQ48" i="4"/>
  <c r="AR48" i="4"/>
  <c r="AR51" i="4" s="1"/>
  <c r="AS48" i="4"/>
  <c r="AT48" i="4"/>
  <c r="AU48" i="4"/>
  <c r="AV48" i="4"/>
  <c r="AW48" i="4"/>
  <c r="AX48" i="4"/>
  <c r="AY48" i="4"/>
  <c r="AZ48" i="4"/>
  <c r="AZ51" i="4" s="1"/>
  <c r="BA48" i="4"/>
  <c r="BB48" i="4"/>
  <c r="BC48" i="4"/>
  <c r="BD48" i="4"/>
  <c r="BE48" i="4"/>
  <c r="BF48" i="4"/>
  <c r="BG48" i="4"/>
  <c r="BH48" i="4"/>
  <c r="BH51" i="4" s="1"/>
  <c r="BI48" i="4"/>
  <c r="BJ48" i="4"/>
  <c r="BK48" i="4"/>
  <c r="BL48" i="4"/>
  <c r="BM48" i="4"/>
  <c r="BN48" i="4"/>
  <c r="BO48" i="4"/>
  <c r="BP48" i="4"/>
  <c r="BP51" i="4" s="1"/>
  <c r="P50" i="4"/>
  <c r="T50" i="4"/>
  <c r="X50" i="4"/>
  <c r="AB50" i="4"/>
  <c r="AF50" i="4"/>
  <c r="AJ50" i="4"/>
  <c r="AN50" i="4"/>
  <c r="AR50" i="4"/>
  <c r="AV50" i="4"/>
  <c r="AZ50" i="4"/>
  <c r="BD50" i="4"/>
  <c r="BH50" i="4"/>
  <c r="BL50" i="4"/>
  <c r="BP50" i="4"/>
  <c r="H51" i="4"/>
  <c r="N51" i="4"/>
  <c r="N50" i="4" s="1"/>
  <c r="P51" i="4"/>
  <c r="R51" i="4"/>
  <c r="R50" i="4" s="1"/>
  <c r="T51" i="4"/>
  <c r="V51" i="4"/>
  <c r="V50" i="4" s="1"/>
  <c r="X51" i="4"/>
  <c r="Z51" i="4"/>
  <c r="Z50" i="4" s="1"/>
  <c r="AB51" i="4"/>
  <c r="AD51" i="4"/>
  <c r="AD50" i="4" s="1"/>
  <c r="AF51" i="4"/>
  <c r="AH51" i="4"/>
  <c r="AH50" i="4" s="1"/>
  <c r="AL51" i="4"/>
  <c r="AL50" i="4" s="1"/>
  <c r="AN51" i="4"/>
  <c r="AP51" i="4"/>
  <c r="AP50" i="4" s="1"/>
  <c r="AT51" i="4"/>
  <c r="AT50" i="4" s="1"/>
  <c r="AV51" i="4"/>
  <c r="AX51" i="4"/>
  <c r="AX50" i="4" s="1"/>
  <c r="BB51" i="4"/>
  <c r="BB50" i="4" s="1"/>
  <c r="BD51" i="4"/>
  <c r="BF51" i="4"/>
  <c r="BF50" i="4" s="1"/>
  <c r="BJ51" i="4"/>
  <c r="BJ50" i="4" s="1"/>
  <c r="BL51" i="4"/>
  <c r="BN51" i="4"/>
  <c r="BN50" i="4" s="1"/>
  <c r="N52" i="4"/>
  <c r="N59" i="4" s="1"/>
  <c r="P52" i="4"/>
  <c r="R52" i="4"/>
  <c r="T52" i="4"/>
  <c r="V52" i="4"/>
  <c r="V59" i="4" s="1"/>
  <c r="X52" i="4"/>
  <c r="Z52" i="4"/>
  <c r="AB52" i="4"/>
  <c r="AD52" i="4"/>
  <c r="AD59" i="4" s="1"/>
  <c r="AF52" i="4"/>
  <c r="AH52" i="4"/>
  <c r="AJ52" i="4"/>
  <c r="AL52" i="4"/>
  <c r="AL59" i="4" s="1"/>
  <c r="AN52" i="4"/>
  <c r="AP52" i="4"/>
  <c r="AR52" i="4"/>
  <c r="AT52" i="4"/>
  <c r="AT59" i="4" s="1"/>
  <c r="AV52" i="4"/>
  <c r="AX52" i="4"/>
  <c r="AZ52" i="4"/>
  <c r="BB52" i="4"/>
  <c r="BB59" i="4" s="1"/>
  <c r="BD52" i="4"/>
  <c r="BF52" i="4"/>
  <c r="BH52" i="4"/>
  <c r="BJ52" i="4"/>
  <c r="BJ59" i="4" s="1"/>
  <c r="BL52" i="4"/>
  <c r="BN52" i="4"/>
  <c r="BP52" i="4"/>
  <c r="N53" i="4"/>
  <c r="P53" i="4"/>
  <c r="P66" i="4" s="1"/>
  <c r="R53" i="4"/>
  <c r="T53" i="4"/>
  <c r="V53" i="4"/>
  <c r="X53" i="4"/>
  <c r="X66" i="4" s="1"/>
  <c r="AB53" i="4"/>
  <c r="AB66" i="4" s="1"/>
  <c r="AF53" i="4"/>
  <c r="AF66" i="4" s="1"/>
  <c r="AJ53" i="4"/>
  <c r="AN53" i="4"/>
  <c r="AN66" i="4" s="1"/>
  <c r="AR53" i="4"/>
  <c r="AR66" i="4" s="1"/>
  <c r="AV53" i="4"/>
  <c r="AZ53" i="4"/>
  <c r="AZ66" i="4" s="1"/>
  <c r="BD53" i="4"/>
  <c r="BH53" i="4"/>
  <c r="BH66" i="4" s="1"/>
  <c r="BL53" i="4"/>
  <c r="BP53" i="4"/>
  <c r="BP66" i="4" s="1"/>
  <c r="M57" i="4"/>
  <c r="N57" i="4"/>
  <c r="O57" i="4"/>
  <c r="P57" i="4"/>
  <c r="Q57" i="4"/>
  <c r="R57" i="4"/>
  <c r="S57" i="4"/>
  <c r="T57" i="4"/>
  <c r="U57" i="4"/>
  <c r="V57" i="4"/>
  <c r="W57" i="4"/>
  <c r="X57" i="4"/>
  <c r="Y57" i="4"/>
  <c r="Z57" i="4"/>
  <c r="AA57" i="4"/>
  <c r="AB57" i="4"/>
  <c r="AC57" i="4"/>
  <c r="AD57" i="4"/>
  <c r="AE57" i="4"/>
  <c r="AF57" i="4"/>
  <c r="AG57" i="4"/>
  <c r="AH57" i="4"/>
  <c r="AI57" i="4"/>
  <c r="AJ57" i="4"/>
  <c r="AK57" i="4"/>
  <c r="AL57" i="4"/>
  <c r="AM57" i="4"/>
  <c r="AN57" i="4"/>
  <c r="AO57" i="4"/>
  <c r="AP57" i="4"/>
  <c r="AQ57" i="4"/>
  <c r="AR57" i="4"/>
  <c r="AS57" i="4"/>
  <c r="AT57" i="4"/>
  <c r="AU57" i="4"/>
  <c r="AV57" i="4"/>
  <c r="AW57" i="4"/>
  <c r="AX57" i="4"/>
  <c r="AY57" i="4"/>
  <c r="AZ57" i="4"/>
  <c r="BA57" i="4"/>
  <c r="BB57" i="4"/>
  <c r="BC57" i="4"/>
  <c r="BD57" i="4"/>
  <c r="BE57" i="4"/>
  <c r="BF57" i="4"/>
  <c r="BG57" i="4"/>
  <c r="BH57" i="4"/>
  <c r="BI57" i="4"/>
  <c r="BJ57" i="4"/>
  <c r="BK57" i="4"/>
  <c r="BL57" i="4"/>
  <c r="BM57" i="4"/>
  <c r="BN57" i="4"/>
  <c r="BO57" i="4"/>
  <c r="BP57" i="4"/>
  <c r="P59" i="4"/>
  <c r="R59" i="4"/>
  <c r="T59" i="4"/>
  <c r="X59" i="4"/>
  <c r="Z59" i="4"/>
  <c r="AB59" i="4"/>
  <c r="AF59" i="4"/>
  <c r="AH59" i="4"/>
  <c r="AJ59" i="4"/>
  <c r="AN59" i="4"/>
  <c r="AP59" i="4"/>
  <c r="AR59" i="4"/>
  <c r="AV59" i="4"/>
  <c r="AX59" i="4"/>
  <c r="AZ59" i="4"/>
  <c r="BD59" i="4"/>
  <c r="BF59" i="4"/>
  <c r="BH59" i="4"/>
  <c r="BL59" i="4"/>
  <c r="BN59" i="4"/>
  <c r="BP59"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N60" i="4"/>
  <c r="AO60" i="4"/>
  <c r="AP60" i="4"/>
  <c r="AQ60" i="4"/>
  <c r="AR60" i="4"/>
  <c r="AS60" i="4"/>
  <c r="AT60" i="4"/>
  <c r="AU60" i="4"/>
  <c r="AV60" i="4"/>
  <c r="AW60" i="4"/>
  <c r="AX60" i="4"/>
  <c r="AY60" i="4"/>
  <c r="AZ60" i="4"/>
  <c r="BA60" i="4"/>
  <c r="BB60" i="4"/>
  <c r="BC60" i="4"/>
  <c r="BD60" i="4"/>
  <c r="BE60" i="4"/>
  <c r="BF60" i="4"/>
  <c r="BG60" i="4"/>
  <c r="BH60" i="4"/>
  <c r="BI60" i="4"/>
  <c r="BJ60" i="4"/>
  <c r="BK60" i="4"/>
  <c r="BL60" i="4"/>
  <c r="BM60" i="4"/>
  <c r="BN60" i="4"/>
  <c r="BO60" i="4"/>
  <c r="BP60" i="4"/>
  <c r="M64" i="4"/>
  <c r="N64" i="4"/>
  <c r="O64" i="4"/>
  <c r="P64" i="4"/>
  <c r="Q64" i="4"/>
  <c r="Q53" i="4" s="1"/>
  <c r="R64" i="4"/>
  <c r="S64" i="4"/>
  <c r="T64" i="4"/>
  <c r="U64" i="4"/>
  <c r="V64" i="4"/>
  <c r="W64" i="4"/>
  <c r="X64" i="4"/>
  <c r="Y64" i="4"/>
  <c r="Y53" i="4" s="1"/>
  <c r="Z64" i="4"/>
  <c r="Z53" i="4" s="1"/>
  <c r="Z66" i="4" s="1"/>
  <c r="AA64" i="4"/>
  <c r="AB64" i="4"/>
  <c r="AC64" i="4"/>
  <c r="AD64" i="4"/>
  <c r="AD53" i="4" s="1"/>
  <c r="AE64" i="4"/>
  <c r="AF64" i="4"/>
  <c r="AG64" i="4"/>
  <c r="AG53" i="4" s="1"/>
  <c r="AH64" i="4"/>
  <c r="AH53" i="4" s="1"/>
  <c r="AH66" i="4" s="1"/>
  <c r="AI64" i="4"/>
  <c r="AJ64" i="4"/>
  <c r="AK64" i="4"/>
  <c r="AL64" i="4"/>
  <c r="AL53" i="4" s="1"/>
  <c r="AL66" i="4" s="1"/>
  <c r="AM64" i="4"/>
  <c r="AN64" i="4"/>
  <c r="AO64" i="4"/>
  <c r="AO53" i="4" s="1"/>
  <c r="AP64" i="4"/>
  <c r="AP53" i="4" s="1"/>
  <c r="AP66" i="4" s="1"/>
  <c r="AQ64" i="4"/>
  <c r="AR64" i="4"/>
  <c r="AS64" i="4"/>
  <c r="AT64" i="4"/>
  <c r="AT53" i="4" s="1"/>
  <c r="AU64" i="4"/>
  <c r="AV64" i="4"/>
  <c r="AW64" i="4"/>
  <c r="AX64" i="4"/>
  <c r="AX53" i="4" s="1"/>
  <c r="AY64" i="4"/>
  <c r="AZ64" i="4"/>
  <c r="BA64" i="4"/>
  <c r="BB64" i="4"/>
  <c r="BB53" i="4" s="1"/>
  <c r="BC64" i="4"/>
  <c r="BD64" i="4"/>
  <c r="BE64" i="4"/>
  <c r="BF64" i="4"/>
  <c r="BF53" i="4" s="1"/>
  <c r="BG64" i="4"/>
  <c r="BH64" i="4"/>
  <c r="BI64" i="4"/>
  <c r="BJ64" i="4"/>
  <c r="BJ53" i="4" s="1"/>
  <c r="BK64" i="4"/>
  <c r="BL64" i="4"/>
  <c r="BM64" i="4"/>
  <c r="BN64" i="4"/>
  <c r="BN53" i="4" s="1"/>
  <c r="BO64" i="4"/>
  <c r="BP64" i="4"/>
  <c r="N66" i="4"/>
  <c r="T66" i="4"/>
  <c r="V66" i="4"/>
  <c r="AD66" i="4"/>
  <c r="AJ66" i="4"/>
  <c r="AT66" i="4"/>
  <c r="AV66" i="4"/>
  <c r="AX66" i="4"/>
  <c r="BB66" i="4"/>
  <c r="BD66" i="4"/>
  <c r="BF66" i="4"/>
  <c r="BJ66" i="4"/>
  <c r="BL66" i="4"/>
  <c r="BN66" i="4"/>
  <c r="M67" i="4"/>
  <c r="N67" i="4"/>
  <c r="O67" i="4"/>
  <c r="P67" i="4"/>
  <c r="Q67" i="4"/>
  <c r="Q66" i="4" s="1"/>
  <c r="R67" i="4"/>
  <c r="R66" i="4" s="1"/>
  <c r="S67" i="4"/>
  <c r="T67" i="4"/>
  <c r="U67" i="4"/>
  <c r="V67" i="4"/>
  <c r="W67" i="4"/>
  <c r="X67" i="4"/>
  <c r="Y67" i="4"/>
  <c r="Y66" i="4" s="1"/>
  <c r="Z67" i="4"/>
  <c r="AA67" i="4"/>
  <c r="AB67" i="4"/>
  <c r="AC67" i="4"/>
  <c r="AD67" i="4"/>
  <c r="AE67" i="4"/>
  <c r="AF67" i="4"/>
  <c r="AG67" i="4"/>
  <c r="AG66" i="4" s="1"/>
  <c r="AH67" i="4"/>
  <c r="AI67" i="4"/>
  <c r="AJ67" i="4"/>
  <c r="AK67" i="4"/>
  <c r="AL67" i="4"/>
  <c r="AM67" i="4"/>
  <c r="AN67" i="4"/>
  <c r="AO67" i="4"/>
  <c r="AO66" i="4" s="1"/>
  <c r="AP67" i="4"/>
  <c r="AQ67" i="4"/>
  <c r="AR67" i="4"/>
  <c r="AS67" i="4"/>
  <c r="AT67" i="4"/>
  <c r="AU67" i="4"/>
  <c r="AV67" i="4"/>
  <c r="AW67" i="4"/>
  <c r="AX67" i="4"/>
  <c r="AY67" i="4"/>
  <c r="AZ67" i="4"/>
  <c r="BA67" i="4"/>
  <c r="BB67" i="4"/>
  <c r="BC67" i="4"/>
  <c r="BD67" i="4"/>
  <c r="BE67" i="4"/>
  <c r="BF67" i="4"/>
  <c r="BG67" i="4"/>
  <c r="BH67" i="4"/>
  <c r="BI67" i="4"/>
  <c r="BJ67" i="4"/>
  <c r="BK67" i="4"/>
  <c r="BL67" i="4"/>
  <c r="BM67" i="4"/>
  <c r="BN67" i="4"/>
  <c r="BO67" i="4"/>
  <c r="BP67" i="4"/>
  <c r="M71" i="4"/>
  <c r="N71" i="4"/>
  <c r="O71" i="4"/>
  <c r="O75" i="4" s="1"/>
  <c r="P71" i="4"/>
  <c r="Q71" i="4"/>
  <c r="R71" i="4"/>
  <c r="S71" i="4"/>
  <c r="S75" i="4" s="1"/>
  <c r="T71" i="4"/>
  <c r="U71" i="4"/>
  <c r="V71" i="4"/>
  <c r="W71" i="4"/>
  <c r="W75" i="4" s="1"/>
  <c r="X71" i="4"/>
  <c r="Y71" i="4"/>
  <c r="Z71" i="4"/>
  <c r="AA71" i="4"/>
  <c r="AA75" i="4" s="1"/>
  <c r="AB71" i="4"/>
  <c r="AC71" i="4"/>
  <c r="AD71" i="4"/>
  <c r="AE71" i="4"/>
  <c r="AE75" i="4" s="1"/>
  <c r="AF71" i="4"/>
  <c r="AG71" i="4"/>
  <c r="AH71" i="4"/>
  <c r="AI71" i="4"/>
  <c r="AI75" i="4" s="1"/>
  <c r="AJ71" i="4"/>
  <c r="AK71" i="4"/>
  <c r="AL71" i="4"/>
  <c r="AM71" i="4"/>
  <c r="AM75" i="4" s="1"/>
  <c r="AN71" i="4"/>
  <c r="AO71" i="4"/>
  <c r="AP71" i="4"/>
  <c r="AQ71" i="4"/>
  <c r="AQ75" i="4" s="1"/>
  <c r="AR71" i="4"/>
  <c r="AS71" i="4"/>
  <c r="AT71" i="4"/>
  <c r="AU71" i="4"/>
  <c r="AU75" i="4" s="1"/>
  <c r="AV71" i="4"/>
  <c r="AW71" i="4"/>
  <c r="AX71" i="4"/>
  <c r="AY71" i="4"/>
  <c r="AY75" i="4" s="1"/>
  <c r="AZ71" i="4"/>
  <c r="BA71" i="4"/>
  <c r="BB71" i="4"/>
  <c r="BC71" i="4"/>
  <c r="BC75" i="4" s="1"/>
  <c r="BD71" i="4"/>
  <c r="BE71" i="4"/>
  <c r="BF71" i="4"/>
  <c r="BG71" i="4"/>
  <c r="BG75" i="4" s="1"/>
  <c r="BH71" i="4"/>
  <c r="BI71" i="4"/>
  <c r="BJ71" i="4"/>
  <c r="BK71" i="4"/>
  <c r="BK75" i="4" s="1"/>
  <c r="BL71" i="4"/>
  <c r="BM71" i="4"/>
  <c r="BN71" i="4"/>
  <c r="BO71" i="4"/>
  <c r="BO75" i="4" s="1"/>
  <c r="BP71" i="4"/>
  <c r="N73" i="4"/>
  <c r="P73" i="4"/>
  <c r="R73" i="4"/>
  <c r="T73" i="4"/>
  <c r="V73" i="4"/>
  <c r="X73" i="4"/>
  <c r="Z73" i="4"/>
  <c r="AB73" i="4"/>
  <c r="AD73" i="4"/>
  <c r="AF73" i="4"/>
  <c r="AH73" i="4"/>
  <c r="AJ73" i="4"/>
  <c r="AL73" i="4"/>
  <c r="AN73" i="4"/>
  <c r="AP73" i="4"/>
  <c r="AR73" i="4"/>
  <c r="AT73" i="4"/>
  <c r="AV73" i="4"/>
  <c r="AX73" i="4"/>
  <c r="AZ73" i="4"/>
  <c r="BB73" i="4"/>
  <c r="BD73" i="4"/>
  <c r="BF73" i="4"/>
  <c r="BH73" i="4"/>
  <c r="BJ73" i="4"/>
  <c r="BL73" i="4"/>
  <c r="BN73" i="4"/>
  <c r="BP73" i="4"/>
  <c r="M74" i="4"/>
  <c r="N74" i="4"/>
  <c r="O74" i="4"/>
  <c r="P74" i="4"/>
  <c r="Q74" i="4"/>
  <c r="R74" i="4"/>
  <c r="S74" i="4"/>
  <c r="T74" i="4"/>
  <c r="U74" i="4"/>
  <c r="V74" i="4"/>
  <c r="W74" i="4"/>
  <c r="X74" i="4"/>
  <c r="Y74" i="4"/>
  <c r="Z74" i="4"/>
  <c r="AA74" i="4"/>
  <c r="AB74" i="4"/>
  <c r="AC74" i="4"/>
  <c r="AD74" i="4"/>
  <c r="AE74" i="4"/>
  <c r="AF74" i="4"/>
  <c r="AG74" i="4"/>
  <c r="AH74" i="4"/>
  <c r="AI74" i="4"/>
  <c r="AJ74" i="4"/>
  <c r="AK74" i="4"/>
  <c r="AL74" i="4"/>
  <c r="AM74" i="4"/>
  <c r="AN74" i="4"/>
  <c r="AO74" i="4"/>
  <c r="AP74" i="4"/>
  <c r="AQ74" i="4"/>
  <c r="AR74" i="4"/>
  <c r="AS74" i="4"/>
  <c r="AT74" i="4"/>
  <c r="AU74" i="4"/>
  <c r="AV74" i="4"/>
  <c r="AW74" i="4"/>
  <c r="AX74" i="4"/>
  <c r="AY74" i="4"/>
  <c r="AZ74" i="4"/>
  <c r="BA74" i="4"/>
  <c r="BB74" i="4"/>
  <c r="BC74" i="4"/>
  <c r="BD74" i="4"/>
  <c r="BE74" i="4"/>
  <c r="BF74" i="4"/>
  <c r="BG74" i="4"/>
  <c r="BH74" i="4"/>
  <c r="BI74" i="4"/>
  <c r="BJ74" i="4"/>
  <c r="BK74" i="4"/>
  <c r="BL74" i="4"/>
  <c r="BM74" i="4"/>
  <c r="BN74" i="4"/>
  <c r="BO74" i="4"/>
  <c r="BP74" i="4"/>
  <c r="N75" i="4"/>
  <c r="P75" i="4"/>
  <c r="R75" i="4"/>
  <c r="T75" i="4"/>
  <c r="V75" i="4"/>
  <c r="X75" i="4"/>
  <c r="Z75" i="4"/>
  <c r="AB75" i="4"/>
  <c r="AD75" i="4"/>
  <c r="AF75" i="4"/>
  <c r="AH75" i="4"/>
  <c r="AJ75" i="4"/>
  <c r="AL75" i="4"/>
  <c r="AN75" i="4"/>
  <c r="AP75" i="4"/>
  <c r="AR75" i="4"/>
  <c r="AT75" i="4"/>
  <c r="AV75" i="4"/>
  <c r="AX75" i="4"/>
  <c r="AZ75" i="4"/>
  <c r="BB75" i="4"/>
  <c r="BD75" i="4"/>
  <c r="BF75" i="4"/>
  <c r="BH75" i="4"/>
  <c r="BJ75" i="4"/>
  <c r="BL75" i="4"/>
  <c r="BN75" i="4"/>
  <c r="BP75" i="4"/>
  <c r="M79" i="4"/>
  <c r="M83" i="4" s="1"/>
  <c r="N79" i="4"/>
  <c r="O79" i="4"/>
  <c r="O83" i="4" s="1"/>
  <c r="P79" i="4"/>
  <c r="Q79" i="4"/>
  <c r="Q83" i="4" s="1"/>
  <c r="R79" i="4"/>
  <c r="S79" i="4"/>
  <c r="S83" i="4" s="1"/>
  <c r="T79" i="4"/>
  <c r="U79" i="4"/>
  <c r="U83" i="4" s="1"/>
  <c r="V79" i="4"/>
  <c r="W79" i="4"/>
  <c r="W83" i="4" s="1"/>
  <c r="X79" i="4"/>
  <c r="Y79" i="4"/>
  <c r="Y83" i="4" s="1"/>
  <c r="Z79" i="4"/>
  <c r="AA79" i="4"/>
  <c r="AA83" i="4" s="1"/>
  <c r="AB79" i="4"/>
  <c r="AC79" i="4"/>
  <c r="AC83" i="4" s="1"/>
  <c r="AD79" i="4"/>
  <c r="AE79" i="4"/>
  <c r="AE83" i="4" s="1"/>
  <c r="AF79" i="4"/>
  <c r="AG79" i="4"/>
  <c r="AG83" i="4" s="1"/>
  <c r="AH79" i="4"/>
  <c r="AI79" i="4"/>
  <c r="AI83" i="4" s="1"/>
  <c r="AJ79" i="4"/>
  <c r="AK79" i="4"/>
  <c r="AK83" i="4" s="1"/>
  <c r="AL79" i="4"/>
  <c r="AM79" i="4"/>
  <c r="AM83" i="4" s="1"/>
  <c r="AN79" i="4"/>
  <c r="AO79" i="4"/>
  <c r="AO83" i="4" s="1"/>
  <c r="AP79" i="4"/>
  <c r="AQ79" i="4"/>
  <c r="AQ83" i="4" s="1"/>
  <c r="AR79" i="4"/>
  <c r="AS79" i="4"/>
  <c r="AS83" i="4" s="1"/>
  <c r="AT79" i="4"/>
  <c r="AU79" i="4"/>
  <c r="AU83" i="4" s="1"/>
  <c r="AV79" i="4"/>
  <c r="AW79" i="4"/>
  <c r="AW83" i="4" s="1"/>
  <c r="AX79" i="4"/>
  <c r="AY79" i="4"/>
  <c r="AY83" i="4" s="1"/>
  <c r="AZ79" i="4"/>
  <c r="BA79" i="4"/>
  <c r="BA83" i="4" s="1"/>
  <c r="BB79" i="4"/>
  <c r="BC79" i="4"/>
  <c r="BC83" i="4" s="1"/>
  <c r="BD79" i="4"/>
  <c r="BE79" i="4"/>
  <c r="BE83" i="4" s="1"/>
  <c r="BF79" i="4"/>
  <c r="BG79" i="4"/>
  <c r="BG83" i="4" s="1"/>
  <c r="BH79" i="4"/>
  <c r="BI79" i="4"/>
  <c r="BI83" i="4" s="1"/>
  <c r="BJ79" i="4"/>
  <c r="BK79" i="4"/>
  <c r="BK83" i="4" s="1"/>
  <c r="BL79" i="4"/>
  <c r="BM79" i="4"/>
  <c r="BM83" i="4" s="1"/>
  <c r="BN79" i="4"/>
  <c r="BO79" i="4"/>
  <c r="BO83" i="4" s="1"/>
  <c r="BP79" i="4"/>
  <c r="M81" i="4"/>
  <c r="O81" i="4"/>
  <c r="Q81" i="4"/>
  <c r="S81" i="4"/>
  <c r="U81" i="4"/>
  <c r="W81" i="4"/>
  <c r="Y81" i="4"/>
  <c r="AA81" i="4"/>
  <c r="AC81" i="4"/>
  <c r="AE81" i="4"/>
  <c r="AG81" i="4"/>
  <c r="AI81" i="4"/>
  <c r="AK81" i="4"/>
  <c r="AM81" i="4"/>
  <c r="AO81" i="4"/>
  <c r="AQ81" i="4"/>
  <c r="AS81" i="4"/>
  <c r="AU81" i="4"/>
  <c r="AW81" i="4"/>
  <c r="AY81" i="4"/>
  <c r="BA81" i="4"/>
  <c r="BC81" i="4"/>
  <c r="BE81" i="4"/>
  <c r="BG81" i="4"/>
  <c r="BI81" i="4"/>
  <c r="BK81" i="4"/>
  <c r="BM81" i="4"/>
  <c r="BO81" i="4"/>
  <c r="M82" i="4"/>
  <c r="N82" i="4"/>
  <c r="O82" i="4"/>
  <c r="P82" i="4"/>
  <c r="Q82" i="4"/>
  <c r="R82" i="4"/>
  <c r="S82" i="4"/>
  <c r="T82" i="4"/>
  <c r="U82" i="4"/>
  <c r="V82" i="4"/>
  <c r="W82" i="4"/>
  <c r="X82" i="4"/>
  <c r="Y82" i="4"/>
  <c r="Z82" i="4"/>
  <c r="AA82" i="4"/>
  <c r="AB82" i="4"/>
  <c r="AC82" i="4"/>
  <c r="AD82" i="4"/>
  <c r="AE82" i="4"/>
  <c r="AF82" i="4"/>
  <c r="AG82" i="4"/>
  <c r="AH82" i="4"/>
  <c r="AI82" i="4"/>
  <c r="AJ82" i="4"/>
  <c r="AK82" i="4"/>
  <c r="AL82" i="4"/>
  <c r="AM82" i="4"/>
  <c r="AN82" i="4"/>
  <c r="AO82" i="4"/>
  <c r="AP82" i="4"/>
  <c r="AQ82" i="4"/>
  <c r="AR82" i="4"/>
  <c r="AS82" i="4"/>
  <c r="AT82" i="4"/>
  <c r="AU82" i="4"/>
  <c r="AV82" i="4"/>
  <c r="AW82" i="4"/>
  <c r="AX82" i="4"/>
  <c r="AY82" i="4"/>
  <c r="AZ82" i="4"/>
  <c r="BA82" i="4"/>
  <c r="BB82" i="4"/>
  <c r="BC82" i="4"/>
  <c r="BD82" i="4"/>
  <c r="BE82" i="4"/>
  <c r="BF82" i="4"/>
  <c r="BG82" i="4"/>
  <c r="BH82" i="4"/>
  <c r="BI82" i="4"/>
  <c r="BJ82" i="4"/>
  <c r="BK82" i="4"/>
  <c r="BL82" i="4"/>
  <c r="BM82" i="4"/>
  <c r="BN82" i="4"/>
  <c r="BO82" i="4"/>
  <c r="BP82" i="4"/>
  <c r="N83" i="4"/>
  <c r="P83" i="4"/>
  <c r="R83" i="4"/>
  <c r="T83" i="4"/>
  <c r="T81" i="4" s="1"/>
  <c r="V83" i="4"/>
  <c r="X83" i="4"/>
  <c r="Z83" i="4"/>
  <c r="AB83" i="4"/>
  <c r="AB81" i="4" s="1"/>
  <c r="AD83" i="4"/>
  <c r="AF83" i="4"/>
  <c r="AH83" i="4"/>
  <c r="AJ83" i="4"/>
  <c r="AJ81" i="4" s="1"/>
  <c r="AL83" i="4"/>
  <c r="AN83" i="4"/>
  <c r="AP83" i="4"/>
  <c r="AR83" i="4"/>
  <c r="AR81" i="4" s="1"/>
  <c r="AT83" i="4"/>
  <c r="AV83" i="4"/>
  <c r="AX83" i="4"/>
  <c r="AZ83" i="4"/>
  <c r="AZ81" i="4" s="1"/>
  <c r="BB83" i="4"/>
  <c r="BD83" i="4"/>
  <c r="BF83" i="4"/>
  <c r="BH83" i="4"/>
  <c r="BH81" i="4" s="1"/>
  <c r="BJ83" i="4"/>
  <c r="BL83" i="4"/>
  <c r="BN83" i="4"/>
  <c r="BP83" i="4"/>
  <c r="BP81" i="4" s="1"/>
  <c r="X84" i="4"/>
  <c r="AN84" i="4"/>
  <c r="AW84" i="4"/>
  <c r="AZ84" i="4"/>
  <c r="BH84" i="4"/>
  <c r="BP84" i="4"/>
  <c r="D87" i="4"/>
  <c r="I88" i="4"/>
  <c r="J88" i="4"/>
  <c r="K88" i="4"/>
  <c r="L88" i="4"/>
  <c r="M88" i="4"/>
  <c r="N88" i="4"/>
  <c r="O88" i="4"/>
  <c r="P88" i="4"/>
  <c r="Q88" i="4"/>
  <c r="R88" i="4"/>
  <c r="S88" i="4"/>
  <c r="T88" i="4"/>
  <c r="U88" i="4"/>
  <c r="V88" i="4"/>
  <c r="W88" i="4"/>
  <c r="X88" i="4"/>
  <c r="Y88" i="4"/>
  <c r="Z88" i="4"/>
  <c r="AA88" i="4"/>
  <c r="AB88" i="4"/>
  <c r="AC88" i="4"/>
  <c r="AD88" i="4"/>
  <c r="AE88" i="4"/>
  <c r="AF88" i="4"/>
  <c r="AG88" i="4"/>
  <c r="AH88" i="4"/>
  <c r="AI88" i="4"/>
  <c r="AJ88" i="4"/>
  <c r="AK88" i="4"/>
  <c r="AL88" i="4"/>
  <c r="AM88" i="4"/>
  <c r="AN88" i="4"/>
  <c r="AO88" i="4"/>
  <c r="AP88" i="4"/>
  <c r="AQ88" i="4"/>
  <c r="AR88" i="4"/>
  <c r="AS88" i="4"/>
  <c r="AT88" i="4"/>
  <c r="AU88" i="4"/>
  <c r="AV88" i="4"/>
  <c r="AW88" i="4"/>
  <c r="AX88" i="4"/>
  <c r="AY88" i="4"/>
  <c r="AZ88" i="4"/>
  <c r="BA88" i="4"/>
  <c r="BB88" i="4"/>
  <c r="BC88" i="4"/>
  <c r="BD88" i="4"/>
  <c r="BE88" i="4"/>
  <c r="BF88" i="4"/>
  <c r="BG88" i="4"/>
  <c r="BH88" i="4"/>
  <c r="BI88" i="4"/>
  <c r="BJ88" i="4"/>
  <c r="BK88" i="4"/>
  <c r="BL88" i="4"/>
  <c r="BM88" i="4"/>
  <c r="BN88" i="4"/>
  <c r="BO88" i="4"/>
  <c r="BP88" i="4"/>
  <c r="H100" i="4"/>
  <c r="N102" i="4" s="1"/>
  <c r="I100" i="4"/>
  <c r="J100" i="4"/>
  <c r="K100" i="4"/>
  <c r="L100" i="4"/>
  <c r="L84" i="4" s="1"/>
  <c r="M100" i="4"/>
  <c r="N100" i="4"/>
  <c r="O100" i="4"/>
  <c r="P100" i="4"/>
  <c r="P84" i="4" s="1"/>
  <c r="Q100" i="4"/>
  <c r="R100" i="4"/>
  <c r="S100" i="4"/>
  <c r="T100" i="4"/>
  <c r="T84" i="4" s="1"/>
  <c r="U100" i="4"/>
  <c r="V100" i="4"/>
  <c r="W100" i="4"/>
  <c r="X100" i="4"/>
  <c r="Y100" i="4"/>
  <c r="Z100" i="4"/>
  <c r="AA100" i="4"/>
  <c r="AB100" i="4"/>
  <c r="AB84" i="4" s="1"/>
  <c r="AC100" i="4"/>
  <c r="AD100" i="4"/>
  <c r="AE100" i="4"/>
  <c r="AF100" i="4"/>
  <c r="AF84" i="4" s="1"/>
  <c r="AG100" i="4"/>
  <c r="AH100" i="4"/>
  <c r="AI100" i="4"/>
  <c r="AJ100" i="4"/>
  <c r="AJ84" i="4" s="1"/>
  <c r="AK100" i="4"/>
  <c r="AL100" i="4"/>
  <c r="AM100" i="4"/>
  <c r="AN100" i="4"/>
  <c r="AO100" i="4"/>
  <c r="AP100" i="4"/>
  <c r="AQ100" i="4"/>
  <c r="AR100" i="4"/>
  <c r="AR84" i="4" s="1"/>
  <c r="AS100" i="4"/>
  <c r="AS84" i="4" s="1"/>
  <c r="AT100" i="4"/>
  <c r="AT84" i="4" s="1"/>
  <c r="AU100" i="4"/>
  <c r="AV100" i="4"/>
  <c r="AW100" i="4"/>
  <c r="AX100" i="4"/>
  <c r="AY100" i="4"/>
  <c r="AZ100" i="4"/>
  <c r="BA100" i="4"/>
  <c r="BA84" i="4" s="1"/>
  <c r="BB100" i="4"/>
  <c r="BB84" i="4" s="1"/>
  <c r="BC100" i="4"/>
  <c r="BC84" i="4" s="1"/>
  <c r="BD100" i="4"/>
  <c r="BD84" i="4" s="1"/>
  <c r="BE100" i="4"/>
  <c r="BE84" i="4" s="1"/>
  <c r="BF100" i="4"/>
  <c r="BF84" i="4" s="1"/>
  <c r="BG100" i="4"/>
  <c r="BG84" i="4" s="1"/>
  <c r="BH100" i="4"/>
  <c r="BI100" i="4"/>
  <c r="BI84" i="4" s="1"/>
  <c r="BJ100" i="4"/>
  <c r="BJ84" i="4" s="1"/>
  <c r="BK100" i="4"/>
  <c r="BK84" i="4" s="1"/>
  <c r="BL100" i="4"/>
  <c r="BL84" i="4" s="1"/>
  <c r="BM100" i="4"/>
  <c r="BM84" i="4" s="1"/>
  <c r="BN100" i="4"/>
  <c r="BN84" i="4" s="1"/>
  <c r="BO100" i="4"/>
  <c r="BO84" i="4" s="1"/>
  <c r="BP100" i="4"/>
  <c r="I101" i="4"/>
  <c r="J101" i="4"/>
  <c r="K101" i="4"/>
  <c r="L101" i="4"/>
  <c r="M101" i="4"/>
  <c r="N101" i="4"/>
  <c r="O101" i="4"/>
  <c r="P101" i="4"/>
  <c r="Q101" i="4"/>
  <c r="R101" i="4"/>
  <c r="S101" i="4"/>
  <c r="T101" i="4"/>
  <c r="U101" i="4"/>
  <c r="V101" i="4"/>
  <c r="W101" i="4"/>
  <c r="X101" i="4"/>
  <c r="Y101" i="4"/>
  <c r="Z101" i="4"/>
  <c r="AA101" i="4"/>
  <c r="AB101" i="4"/>
  <c r="AC101" i="4"/>
  <c r="AD101" i="4"/>
  <c r="AE101" i="4"/>
  <c r="AF101" i="4"/>
  <c r="AG101" i="4"/>
  <c r="AH101" i="4"/>
  <c r="AI101" i="4"/>
  <c r="AJ101" i="4"/>
  <c r="AK101" i="4"/>
  <c r="AL101" i="4"/>
  <c r="AM101" i="4"/>
  <c r="AN101" i="4"/>
  <c r="AO101" i="4"/>
  <c r="AP101" i="4"/>
  <c r="AQ101" i="4"/>
  <c r="AR101" i="4"/>
  <c r="AS101" i="4"/>
  <c r="AT101" i="4"/>
  <c r="AU101" i="4"/>
  <c r="AV101" i="4"/>
  <c r="AW101" i="4"/>
  <c r="AX101" i="4"/>
  <c r="AY101" i="4"/>
  <c r="AZ101" i="4"/>
  <c r="BA101" i="4"/>
  <c r="BB101" i="4"/>
  <c r="BC101" i="4"/>
  <c r="BD101" i="4"/>
  <c r="BE101" i="4"/>
  <c r="BF101" i="4"/>
  <c r="BG101" i="4"/>
  <c r="BH101" i="4"/>
  <c r="BI101" i="4"/>
  <c r="BJ101" i="4"/>
  <c r="BK101" i="4"/>
  <c r="BL101" i="4"/>
  <c r="BM101" i="4"/>
  <c r="BN101" i="4"/>
  <c r="BO101" i="4"/>
  <c r="BP101" i="4"/>
  <c r="L102" i="4"/>
  <c r="P102" i="4"/>
  <c r="T102" i="4"/>
  <c r="X102" i="4"/>
  <c r="AB102" i="4"/>
  <c r="AF102" i="4"/>
  <c r="AJ102" i="4"/>
  <c r="AN102" i="4"/>
  <c r="AR102" i="4"/>
  <c r="AV102" i="4"/>
  <c r="AZ102" i="4"/>
  <c r="BD102" i="4"/>
  <c r="BH102" i="4"/>
  <c r="BL102" i="4"/>
  <c r="BP102" i="4"/>
  <c r="I103" i="4"/>
  <c r="J103" i="4"/>
  <c r="K103" i="4"/>
  <c r="L103" i="4"/>
  <c r="M103" i="4"/>
  <c r="N103" i="4"/>
  <c r="O103" i="4"/>
  <c r="P103" i="4"/>
  <c r="Q103" i="4"/>
  <c r="R103" i="4"/>
  <c r="S103" i="4"/>
  <c r="T103" i="4"/>
  <c r="U103" i="4"/>
  <c r="V103" i="4"/>
  <c r="W103" i="4"/>
  <c r="X103" i="4"/>
  <c r="X99" i="4" s="1"/>
  <c r="Y103" i="4"/>
  <c r="Z103" i="4"/>
  <c r="AA103" i="4"/>
  <c r="AB103" i="4"/>
  <c r="AC103" i="4"/>
  <c r="AD103" i="4"/>
  <c r="AE103" i="4"/>
  <c r="AF103" i="4"/>
  <c r="AG103" i="4"/>
  <c r="AH103" i="4"/>
  <c r="AI103" i="4"/>
  <c r="AJ103" i="4"/>
  <c r="AK103" i="4"/>
  <c r="AL103" i="4"/>
  <c r="AM103" i="4"/>
  <c r="AN103" i="4"/>
  <c r="AN99" i="4" s="1"/>
  <c r="AO103" i="4"/>
  <c r="AP103" i="4"/>
  <c r="AQ103" i="4"/>
  <c r="AR103" i="4"/>
  <c r="AS103" i="4"/>
  <c r="AT103" i="4"/>
  <c r="AU103" i="4"/>
  <c r="AV103" i="4"/>
  <c r="AW103" i="4"/>
  <c r="AX103" i="4"/>
  <c r="AY103" i="4"/>
  <c r="AZ103" i="4"/>
  <c r="AZ99" i="4" s="1"/>
  <c r="BA103" i="4"/>
  <c r="BB103" i="4"/>
  <c r="BC103" i="4"/>
  <c r="BD103" i="4"/>
  <c r="BE103" i="4"/>
  <c r="BF103" i="4"/>
  <c r="BG103" i="4"/>
  <c r="BH103" i="4"/>
  <c r="BH99" i="4" s="1"/>
  <c r="BI103" i="4"/>
  <c r="BJ103" i="4"/>
  <c r="BK103" i="4"/>
  <c r="BL103" i="4"/>
  <c r="BM103" i="4"/>
  <c r="BN103" i="4"/>
  <c r="BO103" i="4"/>
  <c r="BP103" i="4"/>
  <c r="BP99" i="4" s="1"/>
  <c r="I107" i="4"/>
  <c r="J107" i="4"/>
  <c r="K107" i="4"/>
  <c r="L107" i="4"/>
  <c r="M107" i="4"/>
  <c r="N107" i="4"/>
  <c r="O107" i="4"/>
  <c r="P107" i="4"/>
  <c r="Q107" i="4"/>
  <c r="R107" i="4"/>
  <c r="S107" i="4"/>
  <c r="T107" i="4"/>
  <c r="U107" i="4"/>
  <c r="V107" i="4"/>
  <c r="W107" i="4"/>
  <c r="X107" i="4"/>
  <c r="Y107" i="4"/>
  <c r="Z107" i="4"/>
  <c r="AA107" i="4"/>
  <c r="AB107" i="4"/>
  <c r="AC107" i="4"/>
  <c r="AD107" i="4"/>
  <c r="AE107" i="4"/>
  <c r="AF107" i="4"/>
  <c r="AG107" i="4"/>
  <c r="AH107" i="4"/>
  <c r="AI107" i="4"/>
  <c r="AJ107" i="4"/>
  <c r="AK107" i="4"/>
  <c r="AL107" i="4"/>
  <c r="AM107" i="4"/>
  <c r="AN107" i="4"/>
  <c r="AO107" i="4"/>
  <c r="AP107" i="4"/>
  <c r="AQ107" i="4"/>
  <c r="AR107" i="4"/>
  <c r="AS107" i="4"/>
  <c r="AT107" i="4"/>
  <c r="AU107" i="4"/>
  <c r="AV107" i="4"/>
  <c r="AW107" i="4"/>
  <c r="AX107" i="4"/>
  <c r="AY107" i="4"/>
  <c r="AZ107" i="4"/>
  <c r="BA107" i="4"/>
  <c r="BB107" i="4"/>
  <c r="BC107" i="4"/>
  <c r="BD107" i="4"/>
  <c r="BE107" i="4"/>
  <c r="BF107" i="4"/>
  <c r="BG107" i="4"/>
  <c r="BH107" i="4"/>
  <c r="BI107" i="4"/>
  <c r="BJ107" i="4"/>
  <c r="BK107" i="4"/>
  <c r="BL107" i="4"/>
  <c r="BM107" i="4"/>
  <c r="BN107" i="4"/>
  <c r="BO107" i="4"/>
  <c r="BP107" i="4"/>
  <c r="H126" i="4"/>
  <c r="N129" i="4" s="1"/>
  <c r="P126" i="4"/>
  <c r="X126" i="4"/>
  <c r="AF126" i="4"/>
  <c r="AN126" i="4"/>
  <c r="AV126" i="4"/>
  <c r="BD126" i="4"/>
  <c r="BL126" i="4"/>
  <c r="I127" i="4"/>
  <c r="J127" i="4"/>
  <c r="K127" i="4"/>
  <c r="L127" i="4"/>
  <c r="M127" i="4"/>
  <c r="N127" i="4"/>
  <c r="O127" i="4"/>
  <c r="P127" i="4"/>
  <c r="Q127" i="4"/>
  <c r="R127" i="4"/>
  <c r="S127" i="4"/>
  <c r="T127" i="4"/>
  <c r="U127" i="4"/>
  <c r="V127" i="4"/>
  <c r="W127" i="4"/>
  <c r="X127" i="4"/>
  <c r="Y127" i="4"/>
  <c r="Z127" i="4"/>
  <c r="AA127" i="4"/>
  <c r="AB127" i="4"/>
  <c r="AC127" i="4"/>
  <c r="AD127" i="4"/>
  <c r="AE127" i="4"/>
  <c r="AF127" i="4"/>
  <c r="AG127" i="4"/>
  <c r="AH127" i="4"/>
  <c r="AI127" i="4"/>
  <c r="AJ127" i="4"/>
  <c r="AK127" i="4"/>
  <c r="AL127" i="4"/>
  <c r="AM127" i="4"/>
  <c r="AN127" i="4"/>
  <c r="AO127" i="4"/>
  <c r="AP127" i="4"/>
  <c r="AQ127" i="4"/>
  <c r="AR127" i="4"/>
  <c r="AS127" i="4"/>
  <c r="AT127" i="4"/>
  <c r="AU127" i="4"/>
  <c r="AV127" i="4"/>
  <c r="AW127" i="4"/>
  <c r="AX127" i="4"/>
  <c r="AY127" i="4"/>
  <c r="AZ127" i="4"/>
  <c r="BA127" i="4"/>
  <c r="BB127" i="4"/>
  <c r="BC127" i="4"/>
  <c r="BD127" i="4"/>
  <c r="BE127" i="4"/>
  <c r="BF127" i="4"/>
  <c r="BG127" i="4"/>
  <c r="BH127" i="4"/>
  <c r="BI127" i="4"/>
  <c r="BJ127" i="4"/>
  <c r="BK127" i="4"/>
  <c r="BL127" i="4"/>
  <c r="BM127" i="4"/>
  <c r="BN127" i="4"/>
  <c r="BO127" i="4"/>
  <c r="BP127" i="4"/>
  <c r="I128" i="4"/>
  <c r="J128" i="4"/>
  <c r="K128" i="4"/>
  <c r="L128" i="4"/>
  <c r="M128" i="4"/>
  <c r="N128" i="4"/>
  <c r="O128" i="4"/>
  <c r="P128" i="4"/>
  <c r="Q128" i="4"/>
  <c r="R128" i="4"/>
  <c r="S128" i="4"/>
  <c r="T128" i="4"/>
  <c r="U128" i="4"/>
  <c r="V128" i="4"/>
  <c r="W128" i="4"/>
  <c r="X128" i="4"/>
  <c r="Y128" i="4"/>
  <c r="Z128" i="4"/>
  <c r="AA128" i="4"/>
  <c r="AB128" i="4"/>
  <c r="AC128" i="4"/>
  <c r="AD128" i="4"/>
  <c r="AE128" i="4"/>
  <c r="AF128" i="4"/>
  <c r="AG128" i="4"/>
  <c r="AH128" i="4"/>
  <c r="AI128" i="4"/>
  <c r="AJ128" i="4"/>
  <c r="AK128" i="4"/>
  <c r="AL128" i="4"/>
  <c r="AM128" i="4"/>
  <c r="AN128" i="4"/>
  <c r="AO128" i="4"/>
  <c r="AP128" i="4"/>
  <c r="AQ128" i="4"/>
  <c r="AR128" i="4"/>
  <c r="AS128" i="4"/>
  <c r="AT128" i="4"/>
  <c r="AU128" i="4"/>
  <c r="AV128" i="4"/>
  <c r="AW128" i="4"/>
  <c r="AX128" i="4"/>
  <c r="AY128" i="4"/>
  <c r="AZ128" i="4"/>
  <c r="BA128" i="4"/>
  <c r="BB128" i="4"/>
  <c r="BC128" i="4"/>
  <c r="BD128" i="4"/>
  <c r="BE128" i="4"/>
  <c r="BF128" i="4"/>
  <c r="BG128" i="4"/>
  <c r="BH128" i="4"/>
  <c r="BI128" i="4"/>
  <c r="BJ128" i="4"/>
  <c r="BK128" i="4"/>
  <c r="BL128" i="4"/>
  <c r="BM128" i="4"/>
  <c r="BN128" i="4"/>
  <c r="BO128" i="4"/>
  <c r="BP128" i="4"/>
  <c r="L129" i="4"/>
  <c r="T129" i="4"/>
  <c r="AB129" i="4"/>
  <c r="AJ129" i="4"/>
  <c r="AR129" i="4"/>
  <c r="AZ129" i="4"/>
  <c r="BH129" i="4"/>
  <c r="BP129" i="4"/>
  <c r="I131" i="4"/>
  <c r="I126" i="4" s="1"/>
  <c r="J131" i="4"/>
  <c r="J126" i="4" s="1"/>
  <c r="K131" i="4"/>
  <c r="K126" i="4" s="1"/>
  <c r="L131" i="4"/>
  <c r="L126" i="4" s="1"/>
  <c r="L130" i="4" s="1"/>
  <c r="M131" i="4"/>
  <c r="M126" i="4" s="1"/>
  <c r="N131" i="4"/>
  <c r="N126" i="4" s="1"/>
  <c r="O131" i="4"/>
  <c r="O126" i="4" s="1"/>
  <c r="P131" i="4"/>
  <c r="Q131" i="4"/>
  <c r="Q126" i="4" s="1"/>
  <c r="R131" i="4"/>
  <c r="R126" i="4" s="1"/>
  <c r="S131" i="4"/>
  <c r="S126" i="4" s="1"/>
  <c r="T131" i="4"/>
  <c r="T126" i="4" s="1"/>
  <c r="T130" i="4" s="1"/>
  <c r="U131" i="4"/>
  <c r="U126" i="4" s="1"/>
  <c r="V131" i="4"/>
  <c r="V126" i="4" s="1"/>
  <c r="W131" i="4"/>
  <c r="W126" i="4" s="1"/>
  <c r="X131" i="4"/>
  <c r="Y131" i="4"/>
  <c r="Y126" i="4" s="1"/>
  <c r="Z131" i="4"/>
  <c r="Z126" i="4" s="1"/>
  <c r="AA131" i="4"/>
  <c r="AA126" i="4" s="1"/>
  <c r="AB131" i="4"/>
  <c r="AB126" i="4" s="1"/>
  <c r="AB130" i="4" s="1"/>
  <c r="AC131" i="4"/>
  <c r="AC126" i="4" s="1"/>
  <c r="AD131" i="4"/>
  <c r="AD126" i="4" s="1"/>
  <c r="AE131" i="4"/>
  <c r="AE126" i="4" s="1"/>
  <c r="AF131" i="4"/>
  <c r="AG131" i="4"/>
  <c r="AG126" i="4" s="1"/>
  <c r="AH131" i="4"/>
  <c r="AH126" i="4" s="1"/>
  <c r="AI131" i="4"/>
  <c r="AI126" i="4" s="1"/>
  <c r="AJ131" i="4"/>
  <c r="AJ126" i="4" s="1"/>
  <c r="AJ130" i="4" s="1"/>
  <c r="AK131" i="4"/>
  <c r="AK126" i="4" s="1"/>
  <c r="AL131" i="4"/>
  <c r="AL126" i="4" s="1"/>
  <c r="AM131" i="4"/>
  <c r="AM126" i="4" s="1"/>
  <c r="AN131" i="4"/>
  <c r="AO131" i="4"/>
  <c r="AO126" i="4" s="1"/>
  <c r="AP131" i="4"/>
  <c r="AP126" i="4" s="1"/>
  <c r="AQ131" i="4"/>
  <c r="AQ126" i="4" s="1"/>
  <c r="AR131" i="4"/>
  <c r="AR126" i="4" s="1"/>
  <c r="AR130" i="4" s="1"/>
  <c r="AS131" i="4"/>
  <c r="AS126" i="4" s="1"/>
  <c r="AT131" i="4"/>
  <c r="AT126" i="4" s="1"/>
  <c r="AU131" i="4"/>
  <c r="AU126" i="4" s="1"/>
  <c r="AV131" i="4"/>
  <c r="AW131" i="4"/>
  <c r="AW126" i="4" s="1"/>
  <c r="AX131" i="4"/>
  <c r="AX126" i="4" s="1"/>
  <c r="AY131" i="4"/>
  <c r="AY126" i="4" s="1"/>
  <c r="AZ131" i="4"/>
  <c r="AZ126" i="4" s="1"/>
  <c r="AZ130" i="4" s="1"/>
  <c r="BA131" i="4"/>
  <c r="BA126" i="4" s="1"/>
  <c r="BB131" i="4"/>
  <c r="BB126" i="4" s="1"/>
  <c r="BC131" i="4"/>
  <c r="BC126" i="4" s="1"/>
  <c r="BD131" i="4"/>
  <c r="BE131" i="4"/>
  <c r="BE126" i="4" s="1"/>
  <c r="BF131" i="4"/>
  <c r="BF126" i="4" s="1"/>
  <c r="BG131" i="4"/>
  <c r="BG126" i="4" s="1"/>
  <c r="BH131" i="4"/>
  <c r="BH126" i="4" s="1"/>
  <c r="BH130" i="4" s="1"/>
  <c r="BI131" i="4"/>
  <c r="BI126" i="4" s="1"/>
  <c r="BJ131" i="4"/>
  <c r="BJ126" i="4" s="1"/>
  <c r="BK131" i="4"/>
  <c r="BK126" i="4" s="1"/>
  <c r="BL131" i="4"/>
  <c r="BM131" i="4"/>
  <c r="BM126" i="4" s="1"/>
  <c r="BN131" i="4"/>
  <c r="BN126" i="4" s="1"/>
  <c r="BO131" i="4"/>
  <c r="BO126" i="4" s="1"/>
  <c r="BP131" i="4"/>
  <c r="BP126" i="4" s="1"/>
  <c r="BP130" i="4" s="1"/>
  <c r="I132" i="4"/>
  <c r="J132" i="4"/>
  <c r="K132" i="4"/>
  <c r="L132" i="4"/>
  <c r="L125" i="4" s="1"/>
  <c r="M132" i="4"/>
  <c r="N132" i="4"/>
  <c r="O132" i="4"/>
  <c r="P132" i="4"/>
  <c r="Q132" i="4"/>
  <c r="R132" i="4"/>
  <c r="S132" i="4"/>
  <c r="T132" i="4"/>
  <c r="T125" i="4" s="1"/>
  <c r="U132" i="4"/>
  <c r="V132" i="4"/>
  <c r="W132" i="4"/>
  <c r="X132" i="4"/>
  <c r="Y132" i="4"/>
  <c r="Z132" i="4"/>
  <c r="AA132" i="4"/>
  <c r="AB132" i="4"/>
  <c r="AB125" i="4" s="1"/>
  <c r="AC132" i="4"/>
  <c r="AD132" i="4"/>
  <c r="AE132" i="4"/>
  <c r="AF132" i="4"/>
  <c r="AG132" i="4"/>
  <c r="AH132" i="4"/>
  <c r="AI132" i="4"/>
  <c r="AJ132" i="4"/>
  <c r="AJ125" i="4" s="1"/>
  <c r="AK132" i="4"/>
  <c r="AL132" i="4"/>
  <c r="AM132" i="4"/>
  <c r="AN132" i="4"/>
  <c r="AO132" i="4"/>
  <c r="AP132" i="4"/>
  <c r="AQ132" i="4"/>
  <c r="AR132" i="4"/>
  <c r="AR125" i="4" s="1"/>
  <c r="AS132" i="4"/>
  <c r="AT132" i="4"/>
  <c r="AU132" i="4"/>
  <c r="AV132" i="4"/>
  <c r="AW132" i="4"/>
  <c r="AX132" i="4"/>
  <c r="AY132" i="4"/>
  <c r="AZ132" i="4"/>
  <c r="AZ125" i="4" s="1"/>
  <c r="BA132" i="4"/>
  <c r="BB132" i="4"/>
  <c r="BC132" i="4"/>
  <c r="BD132" i="4"/>
  <c r="BE132" i="4"/>
  <c r="BF132" i="4"/>
  <c r="BG132" i="4"/>
  <c r="BH132" i="4"/>
  <c r="BH125" i="4" s="1"/>
  <c r="BI132" i="4"/>
  <c r="BJ132" i="4"/>
  <c r="BK132" i="4"/>
  <c r="BL132" i="4"/>
  <c r="BM132" i="4"/>
  <c r="BN132" i="4"/>
  <c r="BO132" i="4"/>
  <c r="BP132" i="4"/>
  <c r="BP125" i="4" s="1"/>
  <c r="BQ66" i="6" l="1"/>
  <c r="J81" i="6"/>
  <c r="D81" i="6" s="1"/>
  <c r="BQ81" i="6"/>
  <c r="H125" i="6"/>
  <c r="D104" i="6" s="1"/>
  <c r="H18" i="6" s="1"/>
  <c r="BQ125" i="6"/>
  <c r="D53" i="6"/>
  <c r="J66" i="6"/>
  <c r="H14" i="6"/>
  <c r="J73" i="6"/>
  <c r="J53" i="6" s="1"/>
  <c r="J50" i="6"/>
  <c r="BQ50" i="6"/>
  <c r="R9" i="6"/>
  <c r="H17" i="6" s="1"/>
  <c r="H99" i="6"/>
  <c r="D86" i="6" s="1"/>
  <c r="D85" i="6" s="1"/>
  <c r="BQ99" i="6"/>
  <c r="BQ59" i="6"/>
  <c r="BQ55" i="6" s="1"/>
  <c r="BL125" i="4"/>
  <c r="AV125" i="4"/>
  <c r="AF125" i="4"/>
  <c r="P125" i="4"/>
  <c r="BL99" i="4"/>
  <c r="BD99" i="4"/>
  <c r="AR99" i="4"/>
  <c r="AJ99" i="4"/>
  <c r="AF99" i="4"/>
  <c r="AB99" i="4"/>
  <c r="T99" i="4"/>
  <c r="P99" i="4"/>
  <c r="L99" i="4"/>
  <c r="BN99" i="4"/>
  <c r="BF99" i="4"/>
  <c r="N125" i="4"/>
  <c r="BN130" i="4"/>
  <c r="BN125" i="4" s="1"/>
  <c r="AX130" i="4"/>
  <c r="AX125" i="4" s="1"/>
  <c r="AH130" i="4"/>
  <c r="AH125" i="4" s="1"/>
  <c r="R130" i="4"/>
  <c r="R125" i="4" s="1"/>
  <c r="N130" i="4"/>
  <c r="BJ99" i="4"/>
  <c r="BB99" i="4"/>
  <c r="AX84" i="4"/>
  <c r="AX99" i="4" s="1"/>
  <c r="AP84" i="4"/>
  <c r="AL84" i="4"/>
  <c r="AL99" i="4" s="1"/>
  <c r="AH84" i="4"/>
  <c r="AD84" i="4"/>
  <c r="AD99" i="4" s="1"/>
  <c r="Z84" i="4"/>
  <c r="V84" i="4"/>
  <c r="V99" i="4" s="1"/>
  <c r="R84" i="4"/>
  <c r="N84" i="4"/>
  <c r="N99" i="4" s="1"/>
  <c r="J84" i="4"/>
  <c r="BM130" i="4"/>
  <c r="BE130" i="4"/>
  <c r="BA130" i="4"/>
  <c r="AW130" i="4"/>
  <c r="AO130" i="4"/>
  <c r="AK130" i="4"/>
  <c r="AG130" i="4"/>
  <c r="Y130" i="4"/>
  <c r="U130" i="4"/>
  <c r="Q130" i="4"/>
  <c r="I130" i="4"/>
  <c r="BN129" i="4"/>
  <c r="BF129" i="4"/>
  <c r="BF130" i="4" s="1"/>
  <c r="BF125" i="4" s="1"/>
  <c r="AX129" i="4"/>
  <c r="AP129" i="4"/>
  <c r="AP130" i="4" s="1"/>
  <c r="AP125" i="4" s="1"/>
  <c r="AH129" i="4"/>
  <c r="Z129" i="4"/>
  <c r="Z130" i="4" s="1"/>
  <c r="Z125" i="4" s="1"/>
  <c r="R129" i="4"/>
  <c r="J129" i="4"/>
  <c r="J130" i="4" s="1"/>
  <c r="J125" i="4" s="1"/>
  <c r="BO129" i="4"/>
  <c r="BO130" i="4" s="1"/>
  <c r="BO125" i="4" s="1"/>
  <c r="BK129" i="4"/>
  <c r="BK130" i="4" s="1"/>
  <c r="BK125" i="4" s="1"/>
  <c r="BG129" i="4"/>
  <c r="BC129" i="4"/>
  <c r="BC130" i="4" s="1"/>
  <c r="BC125" i="4" s="1"/>
  <c r="AY129" i="4"/>
  <c r="AY130" i="4" s="1"/>
  <c r="AY125" i="4" s="1"/>
  <c r="AU129" i="4"/>
  <c r="AU130" i="4" s="1"/>
  <c r="AU125" i="4" s="1"/>
  <c r="AQ129" i="4"/>
  <c r="AM129" i="4"/>
  <c r="AM130" i="4" s="1"/>
  <c r="AM125" i="4" s="1"/>
  <c r="AI129" i="4"/>
  <c r="AI130" i="4" s="1"/>
  <c r="AI125" i="4" s="1"/>
  <c r="AE129" i="4"/>
  <c r="AE130" i="4" s="1"/>
  <c r="AE125" i="4" s="1"/>
  <c r="AA129" i="4"/>
  <c r="W129" i="4"/>
  <c r="W130" i="4" s="1"/>
  <c r="W125" i="4" s="1"/>
  <c r="S129" i="4"/>
  <c r="S130" i="4" s="1"/>
  <c r="S125" i="4" s="1"/>
  <c r="O129" i="4"/>
  <c r="O130" i="4" s="1"/>
  <c r="O125" i="4" s="1"/>
  <c r="K129" i="4"/>
  <c r="BN102" i="4"/>
  <c r="BF102" i="4"/>
  <c r="AX102" i="4"/>
  <c r="AP102" i="4"/>
  <c r="AH102" i="4"/>
  <c r="Z102" i="4"/>
  <c r="R102" i="4"/>
  <c r="J102" i="4"/>
  <c r="BM102" i="4"/>
  <c r="BM99" i="4"/>
  <c r="BI102" i="4"/>
  <c r="BI99" i="4"/>
  <c r="BE102" i="4"/>
  <c r="BE99" i="4"/>
  <c r="BA102" i="4"/>
  <c r="BA99" i="4"/>
  <c r="AW102" i="4"/>
  <c r="AW99" i="4"/>
  <c r="AS102" i="4"/>
  <c r="AS99" i="4"/>
  <c r="AO102" i="4"/>
  <c r="AK102" i="4"/>
  <c r="AK99" i="4"/>
  <c r="AG102" i="4"/>
  <c r="AC102" i="4"/>
  <c r="AC99" i="4"/>
  <c r="Y102" i="4"/>
  <c r="U102" i="4"/>
  <c r="U99" i="4"/>
  <c r="Q102" i="4"/>
  <c r="M102" i="4"/>
  <c r="M99" i="4"/>
  <c r="I102" i="4"/>
  <c r="BL129" i="4"/>
  <c r="BL130" i="4" s="1"/>
  <c r="BD129" i="4"/>
  <c r="BD130" i="4" s="1"/>
  <c r="BD125" i="4" s="1"/>
  <c r="AV129" i="4"/>
  <c r="AV130" i="4" s="1"/>
  <c r="AN129" i="4"/>
  <c r="AN130" i="4" s="1"/>
  <c r="AN125" i="4" s="1"/>
  <c r="AF129" i="4"/>
  <c r="AF130" i="4" s="1"/>
  <c r="X129" i="4"/>
  <c r="X130" i="4" s="1"/>
  <c r="X125" i="4" s="1"/>
  <c r="P129" i="4"/>
  <c r="P130" i="4" s="1"/>
  <c r="AV84" i="4"/>
  <c r="AV99" i="4" s="1"/>
  <c r="BL81" i="4"/>
  <c r="BD81" i="4"/>
  <c r="AV81" i="4"/>
  <c r="AN81" i="4"/>
  <c r="AF81" i="4"/>
  <c r="H14" i="4"/>
  <c r="BG130" i="4"/>
  <c r="BG125" i="4" s="1"/>
  <c r="AQ130" i="4"/>
  <c r="AQ125" i="4" s="1"/>
  <c r="AA130" i="4"/>
  <c r="AA125" i="4" s="1"/>
  <c r="K130" i="4"/>
  <c r="K125" i="4" s="1"/>
  <c r="BJ129" i="4"/>
  <c r="BJ130" i="4" s="1"/>
  <c r="BJ125" i="4" s="1"/>
  <c r="BB129" i="4"/>
  <c r="BB130" i="4" s="1"/>
  <c r="BB125" i="4" s="1"/>
  <c r="AT129" i="4"/>
  <c r="AT130" i="4" s="1"/>
  <c r="AT125" i="4" s="1"/>
  <c r="AL129" i="4"/>
  <c r="AL130" i="4" s="1"/>
  <c r="AL125" i="4" s="1"/>
  <c r="AD129" i="4"/>
  <c r="AD130" i="4" s="1"/>
  <c r="AD125" i="4" s="1"/>
  <c r="V129" i="4"/>
  <c r="V130" i="4" s="1"/>
  <c r="V125" i="4" s="1"/>
  <c r="BM129" i="4"/>
  <c r="BM125" i="4"/>
  <c r="BI129" i="4"/>
  <c r="BI130" i="4" s="1"/>
  <c r="BI125" i="4" s="1"/>
  <c r="BE129" i="4"/>
  <c r="BE125" i="4"/>
  <c r="BA129" i="4"/>
  <c r="BA125" i="4"/>
  <c r="AW129" i="4"/>
  <c r="AW125" i="4"/>
  <c r="AS129" i="4"/>
  <c r="AS130" i="4" s="1"/>
  <c r="AS125" i="4" s="1"/>
  <c r="AO129" i="4"/>
  <c r="AO125" i="4"/>
  <c r="AK129" i="4"/>
  <c r="AK125" i="4"/>
  <c r="AG129" i="4"/>
  <c r="AG125" i="4"/>
  <c r="AC129" i="4"/>
  <c r="AC130" i="4" s="1"/>
  <c r="AC125" i="4" s="1"/>
  <c r="Y129" i="4"/>
  <c r="Y125" i="4"/>
  <c r="U129" i="4"/>
  <c r="U125" i="4"/>
  <c r="Q129" i="4"/>
  <c r="Q125" i="4"/>
  <c r="M129" i="4"/>
  <c r="M130" i="4" s="1"/>
  <c r="M125" i="4" s="1"/>
  <c r="I129" i="4"/>
  <c r="I125" i="4"/>
  <c r="BJ102" i="4"/>
  <c r="BB102" i="4"/>
  <c r="AT102" i="4"/>
  <c r="AT99" i="4" s="1"/>
  <c r="AL102" i="4"/>
  <c r="AD102" i="4"/>
  <c r="V102" i="4"/>
  <c r="BO102" i="4"/>
  <c r="BO99" i="4" s="1"/>
  <c r="BK102" i="4"/>
  <c r="BK99" i="4" s="1"/>
  <c r="BG102" i="4"/>
  <c r="BG99" i="4" s="1"/>
  <c r="BC102" i="4"/>
  <c r="BC99" i="4" s="1"/>
  <c r="AY102" i="4"/>
  <c r="AY99" i="4" s="1"/>
  <c r="AU102" i="4"/>
  <c r="AQ102" i="4"/>
  <c r="AM102" i="4"/>
  <c r="AI102" i="4"/>
  <c r="AI99" i="4" s="1"/>
  <c r="AE102" i="4"/>
  <c r="AA102" i="4"/>
  <c r="W102" i="4"/>
  <c r="S102" i="4"/>
  <c r="S99" i="4" s="1"/>
  <c r="O102" i="4"/>
  <c r="K102" i="4"/>
  <c r="X81" i="4"/>
  <c r="P81" i="4"/>
  <c r="BI73" i="4"/>
  <c r="BA73" i="4"/>
  <c r="AS73" i="4"/>
  <c r="AK73" i="4"/>
  <c r="AC73" i="4"/>
  <c r="U73" i="4"/>
  <c r="M73" i="4"/>
  <c r="AY84" i="4"/>
  <c r="AU84" i="4"/>
  <c r="AU99" i="4" s="1"/>
  <c r="AQ84" i="4"/>
  <c r="AQ99" i="4" s="1"/>
  <c r="AM84" i="4"/>
  <c r="AM99" i="4" s="1"/>
  <c r="AI84" i="4"/>
  <c r="AE84" i="4"/>
  <c r="AE99" i="4" s="1"/>
  <c r="AA84" i="4"/>
  <c r="AA99" i="4" s="1"/>
  <c r="W84" i="4"/>
  <c r="W99" i="4" s="1"/>
  <c r="S84" i="4"/>
  <c r="O84" i="4"/>
  <c r="O99" i="4" s="1"/>
  <c r="K84" i="4"/>
  <c r="K99" i="4" s="1"/>
  <c r="BJ81" i="4"/>
  <c r="BB81" i="4"/>
  <c r="AT81" i="4"/>
  <c r="AL81" i="4"/>
  <c r="AD81" i="4"/>
  <c r="V81" i="4"/>
  <c r="N81" i="4"/>
  <c r="BM53" i="4"/>
  <c r="BM66" i="4"/>
  <c r="BI53" i="4"/>
  <c r="BI66" i="4"/>
  <c r="BE53" i="4"/>
  <c r="BE66" i="4"/>
  <c r="BA53" i="4"/>
  <c r="BA66" i="4"/>
  <c r="AW53" i="4"/>
  <c r="AW66" i="4"/>
  <c r="AS53" i="4"/>
  <c r="AS66" i="4"/>
  <c r="AK53" i="4"/>
  <c r="AK66" i="4"/>
  <c r="AC53" i="4"/>
  <c r="AC66" i="4"/>
  <c r="U53" i="4"/>
  <c r="U66" i="4"/>
  <c r="M53" i="4"/>
  <c r="M66" i="4"/>
  <c r="BO73" i="4"/>
  <c r="BK73" i="4"/>
  <c r="BG73" i="4"/>
  <c r="BC73" i="4"/>
  <c r="AY73" i="4"/>
  <c r="AU73" i="4"/>
  <c r="AQ73" i="4"/>
  <c r="AM73" i="4"/>
  <c r="AI73" i="4"/>
  <c r="AE73" i="4"/>
  <c r="AA73" i="4"/>
  <c r="W73" i="4"/>
  <c r="S73" i="4"/>
  <c r="O73" i="4"/>
  <c r="AO84" i="4"/>
  <c r="AO99" i="4" s="1"/>
  <c r="AK84" i="4"/>
  <c r="AG84" i="4"/>
  <c r="AG99" i="4" s="1"/>
  <c r="AC84" i="4"/>
  <c r="Y84" i="4"/>
  <c r="Y99" i="4" s="1"/>
  <c r="U84" i="4"/>
  <c r="Q84" i="4"/>
  <c r="Q99" i="4" s="1"/>
  <c r="M84" i="4"/>
  <c r="I84" i="4"/>
  <c r="I99" i="4" s="1"/>
  <c r="BN81" i="4"/>
  <c r="BF81" i="4"/>
  <c r="AX81" i="4"/>
  <c r="AP81" i="4"/>
  <c r="AH81" i="4"/>
  <c r="Z81" i="4"/>
  <c r="R81" i="4"/>
  <c r="BM75" i="4"/>
  <c r="BM73" i="4" s="1"/>
  <c r="BI75" i="4"/>
  <c r="BE75" i="4"/>
  <c r="BE73" i="4" s="1"/>
  <c r="BA75" i="4"/>
  <c r="AW75" i="4"/>
  <c r="AW73" i="4" s="1"/>
  <c r="AS75" i="4"/>
  <c r="AO75" i="4"/>
  <c r="AO73" i="4" s="1"/>
  <c r="AK75" i="4"/>
  <c r="AG75" i="4"/>
  <c r="AG73" i="4" s="1"/>
  <c r="AC75" i="4"/>
  <c r="Y75" i="4"/>
  <c r="Y73" i="4" s="1"/>
  <c r="U75" i="4"/>
  <c r="Q75" i="4"/>
  <c r="Q73" i="4" s="1"/>
  <c r="M75" i="4"/>
  <c r="BO53" i="4"/>
  <c r="BO66" i="4" s="1"/>
  <c r="BK53" i="4"/>
  <c r="BK66" i="4" s="1"/>
  <c r="BG53" i="4"/>
  <c r="BG66" i="4" s="1"/>
  <c r="BC53" i="4"/>
  <c r="BC66" i="4" s="1"/>
  <c r="AY53" i="4"/>
  <c r="AY66" i="4" s="1"/>
  <c r="AU53" i="4"/>
  <c r="AU66" i="4" s="1"/>
  <c r="AQ53" i="4"/>
  <c r="AQ66" i="4" s="1"/>
  <c r="AM53" i="4"/>
  <c r="AM66" i="4" s="1"/>
  <c r="AI53" i="4"/>
  <c r="AI66" i="4" s="1"/>
  <c r="AE53" i="4"/>
  <c r="AE66" i="4" s="1"/>
  <c r="AA53" i="4"/>
  <c r="AA66" i="4" s="1"/>
  <c r="W53" i="4"/>
  <c r="W66" i="4" s="1"/>
  <c r="S53" i="4"/>
  <c r="S66" i="4" s="1"/>
  <c r="O53" i="4"/>
  <c r="O66" i="4" s="1"/>
  <c r="BO52" i="4"/>
  <c r="BO59" i="4" s="1"/>
  <c r="BK52" i="4"/>
  <c r="BK59" i="4" s="1"/>
  <c r="BG52" i="4"/>
  <c r="BG59" i="4" s="1"/>
  <c r="BC52" i="4"/>
  <c r="BC59" i="4" s="1"/>
  <c r="AY52" i="4"/>
  <c r="AY59" i="4" s="1"/>
  <c r="AU52" i="4"/>
  <c r="AU59" i="4" s="1"/>
  <c r="AQ52" i="4"/>
  <c r="AQ59" i="4" s="1"/>
  <c r="AM52" i="4"/>
  <c r="AM59" i="4" s="1"/>
  <c r="AI52" i="4"/>
  <c r="AI59" i="4" s="1"/>
  <c r="AE52" i="4"/>
  <c r="AE59" i="4" s="1"/>
  <c r="AA52" i="4"/>
  <c r="AA59" i="4" s="1"/>
  <c r="W52" i="4"/>
  <c r="W59" i="4" s="1"/>
  <c r="S52" i="4"/>
  <c r="S59" i="4" s="1"/>
  <c r="O52" i="4"/>
  <c r="O59" i="4" s="1"/>
  <c r="O51" i="4"/>
  <c r="O50" i="4" s="1"/>
  <c r="S51" i="4"/>
  <c r="S50" i="4" s="1"/>
  <c r="W51" i="4"/>
  <c r="W50" i="4" s="1"/>
  <c r="AA51" i="4"/>
  <c r="AA50" i="4" s="1"/>
  <c r="AE51" i="4"/>
  <c r="AE50" i="4" s="1"/>
  <c r="AI51" i="4"/>
  <c r="AI50" i="4" s="1"/>
  <c r="AM51" i="4"/>
  <c r="AM50" i="4" s="1"/>
  <c r="AQ51" i="4"/>
  <c r="AQ50" i="4" s="1"/>
  <c r="AU51" i="4"/>
  <c r="AU50" i="4" s="1"/>
  <c r="AY51" i="4"/>
  <c r="AY50" i="4" s="1"/>
  <c r="BC51" i="4"/>
  <c r="BC50" i="4" s="1"/>
  <c r="BG51" i="4"/>
  <c r="BG50" i="4" s="1"/>
  <c r="BK51" i="4"/>
  <c r="BK50" i="4" s="1"/>
  <c r="BO51" i="4"/>
  <c r="BO50" i="4" s="1"/>
  <c r="M51" i="4"/>
  <c r="M50" i="4" s="1"/>
  <c r="Q51" i="4"/>
  <c r="Q50" i="4" s="1"/>
  <c r="U51" i="4"/>
  <c r="U50" i="4" s="1"/>
  <c r="Y51" i="4"/>
  <c r="Y50" i="4" s="1"/>
  <c r="AC51" i="4"/>
  <c r="AC50" i="4" s="1"/>
  <c r="AG51" i="4"/>
  <c r="AG50" i="4" s="1"/>
  <c r="AK51" i="4"/>
  <c r="AK50" i="4" s="1"/>
  <c r="AO51" i="4"/>
  <c r="AO50" i="4" s="1"/>
  <c r="AS51" i="4"/>
  <c r="AS50" i="4" s="1"/>
  <c r="AW51" i="4"/>
  <c r="AW50" i="4" s="1"/>
  <c r="BA51" i="4"/>
  <c r="BA50" i="4" s="1"/>
  <c r="BE51" i="4"/>
  <c r="BE50" i="4" s="1"/>
  <c r="BI51" i="4"/>
  <c r="BI50" i="4" s="1"/>
  <c r="BM51" i="4"/>
  <c r="BM50" i="4" s="1"/>
  <c r="BM52" i="4"/>
  <c r="BM59" i="4" s="1"/>
  <c r="BI52" i="4"/>
  <c r="BI59" i="4" s="1"/>
  <c r="BE52" i="4"/>
  <c r="BE59" i="4" s="1"/>
  <c r="BA52" i="4"/>
  <c r="BA59" i="4" s="1"/>
  <c r="AW52" i="4"/>
  <c r="AW59" i="4" s="1"/>
  <c r="AS52" i="4"/>
  <c r="AS59" i="4" s="1"/>
  <c r="AO52" i="4"/>
  <c r="AO59" i="4" s="1"/>
  <c r="AK52" i="4"/>
  <c r="AK59" i="4" s="1"/>
  <c r="AG52" i="4"/>
  <c r="AG59" i="4" s="1"/>
  <c r="AC52" i="4"/>
  <c r="AC59" i="4" s="1"/>
  <c r="Y52" i="4"/>
  <c r="Y59" i="4" s="1"/>
  <c r="U52" i="4"/>
  <c r="U59" i="4" s="1"/>
  <c r="Q52" i="4"/>
  <c r="Q59" i="4" s="1"/>
  <c r="M52" i="4"/>
  <c r="M59" i="4" s="1"/>
  <c r="BP82" i="2"/>
  <c r="BO82" i="2"/>
  <c r="BN82" i="2"/>
  <c r="BM82" i="2"/>
  <c r="BL82" i="2"/>
  <c r="BK82" i="2"/>
  <c r="BJ82" i="2"/>
  <c r="BI82" i="2"/>
  <c r="BH82" i="2"/>
  <c r="BG82" i="2"/>
  <c r="BF82" i="2"/>
  <c r="BE82" i="2"/>
  <c r="BD82" i="2"/>
  <c r="BC82" i="2"/>
  <c r="BB82" i="2"/>
  <c r="BA82" i="2"/>
  <c r="AZ82" i="2"/>
  <c r="AY82" i="2"/>
  <c r="AX82" i="2"/>
  <c r="AW82" i="2"/>
  <c r="AV82" i="2"/>
  <c r="AU82" i="2"/>
  <c r="AT82" i="2"/>
  <c r="AS82" i="2"/>
  <c r="AR82" i="2"/>
  <c r="AQ82" i="2"/>
  <c r="AP82" i="2"/>
  <c r="AO82" i="2"/>
  <c r="AN82" i="2"/>
  <c r="AM82" i="2"/>
  <c r="AL82" i="2"/>
  <c r="AK82" i="2"/>
  <c r="AJ82" i="2"/>
  <c r="AI82" i="2"/>
  <c r="AH82" i="2"/>
  <c r="AG82" i="2"/>
  <c r="AF82" i="2"/>
  <c r="AE82" i="2"/>
  <c r="AD82" i="2"/>
  <c r="AC82" i="2"/>
  <c r="AB82" i="2"/>
  <c r="AA82" i="2"/>
  <c r="Z82" i="2"/>
  <c r="Y82" i="2"/>
  <c r="X82" i="2"/>
  <c r="W82" i="2"/>
  <c r="V82" i="2"/>
  <c r="U82" i="2"/>
  <c r="T82" i="2"/>
  <c r="S82" i="2"/>
  <c r="R82" i="2"/>
  <c r="Q82" i="2"/>
  <c r="P82" i="2"/>
  <c r="O82" i="2"/>
  <c r="N82" i="2"/>
  <c r="M82" i="2"/>
  <c r="BP74" i="2"/>
  <c r="BO74" i="2"/>
  <c r="BN74" i="2"/>
  <c r="BM74" i="2"/>
  <c r="BL74" i="2"/>
  <c r="BK74" i="2"/>
  <c r="BJ74" i="2"/>
  <c r="BI74" i="2"/>
  <c r="BH74" i="2"/>
  <c r="BG74" i="2"/>
  <c r="BF74" i="2"/>
  <c r="BE74" i="2"/>
  <c r="BD74" i="2"/>
  <c r="BC74" i="2"/>
  <c r="BB74" i="2"/>
  <c r="BA74" i="2"/>
  <c r="AZ74" i="2"/>
  <c r="AY74" i="2"/>
  <c r="AX74" i="2"/>
  <c r="AW74" i="2"/>
  <c r="AV74" i="2"/>
  <c r="AU74" i="2"/>
  <c r="AT74" i="2"/>
  <c r="AS74" i="2"/>
  <c r="AR74" i="2"/>
  <c r="AQ74" i="2"/>
  <c r="AP74" i="2"/>
  <c r="AO74" i="2"/>
  <c r="AN74" i="2"/>
  <c r="AM74" i="2"/>
  <c r="AL74" i="2"/>
  <c r="AK74" i="2"/>
  <c r="AJ74" i="2"/>
  <c r="AI74" i="2"/>
  <c r="AH74" i="2"/>
  <c r="AG74" i="2"/>
  <c r="AF74" i="2"/>
  <c r="AE74" i="2"/>
  <c r="AD74" i="2"/>
  <c r="AC74" i="2"/>
  <c r="AB74" i="2"/>
  <c r="AA74" i="2"/>
  <c r="Z74" i="2"/>
  <c r="Y74" i="2"/>
  <c r="X74" i="2"/>
  <c r="W74" i="2"/>
  <c r="V74" i="2"/>
  <c r="U74" i="2"/>
  <c r="T74" i="2"/>
  <c r="S74" i="2"/>
  <c r="R74" i="2"/>
  <c r="Q74" i="2"/>
  <c r="P74" i="2"/>
  <c r="O74" i="2"/>
  <c r="N74" i="2"/>
  <c r="M74" i="2"/>
  <c r="BP67" i="2"/>
  <c r="BO67" i="2"/>
  <c r="BN67" i="2"/>
  <c r="BM67" i="2"/>
  <c r="BL67" i="2"/>
  <c r="BK67" i="2"/>
  <c r="BJ67" i="2"/>
  <c r="BI67" i="2"/>
  <c r="BH67" i="2"/>
  <c r="BG67" i="2"/>
  <c r="BF67" i="2"/>
  <c r="BE67" i="2"/>
  <c r="BD67" i="2"/>
  <c r="BC67" i="2"/>
  <c r="BB67" i="2"/>
  <c r="BA67" i="2"/>
  <c r="AZ67" i="2"/>
  <c r="AY67" i="2"/>
  <c r="AX6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T67" i="2"/>
  <c r="S67" i="2"/>
  <c r="R67" i="2"/>
  <c r="Q67" i="2"/>
  <c r="P67" i="2"/>
  <c r="O67" i="2"/>
  <c r="N67" i="2"/>
  <c r="M67" i="2"/>
  <c r="BP60" i="2"/>
  <c r="BO60" i="2"/>
  <c r="BN60" i="2"/>
  <c r="BM60" i="2"/>
  <c r="BL60" i="2"/>
  <c r="BK60" i="2"/>
  <c r="BJ60" i="2"/>
  <c r="BI60" i="2"/>
  <c r="BH60" i="2"/>
  <c r="BG60" i="2"/>
  <c r="BF60" i="2"/>
  <c r="BE60" i="2"/>
  <c r="BD60" i="2"/>
  <c r="BC60" i="2"/>
  <c r="BB60" i="2"/>
  <c r="BA60" i="2"/>
  <c r="AZ60" i="2"/>
  <c r="AY60"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R60" i="2"/>
  <c r="Q60" i="2"/>
  <c r="P60" i="2"/>
  <c r="O60" i="2"/>
  <c r="N60" i="2"/>
  <c r="M60" i="2"/>
  <c r="M44" i="2"/>
  <c r="BP44" i="2"/>
  <c r="BO44" i="2"/>
  <c r="BN44" i="2"/>
  <c r="BM44" i="2"/>
  <c r="BL44" i="2"/>
  <c r="BK44" i="2"/>
  <c r="BJ44" i="2"/>
  <c r="BI44" i="2"/>
  <c r="BH44" i="2"/>
  <c r="BG44" i="2"/>
  <c r="BF44" i="2"/>
  <c r="BE44" i="2"/>
  <c r="BD44" i="2"/>
  <c r="BC44" i="2"/>
  <c r="BB44" i="2"/>
  <c r="BA44" i="2"/>
  <c r="AZ44"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R44" i="2"/>
  <c r="Q44" i="2"/>
  <c r="P44" i="2"/>
  <c r="O44" i="2"/>
  <c r="N44" i="2"/>
  <c r="D50" i="6" l="1"/>
  <c r="D45" i="6" s="1"/>
  <c r="BQ59" i="4"/>
  <c r="J59" i="4"/>
  <c r="BQ73" i="4"/>
  <c r="J73" i="4"/>
  <c r="BQ125" i="4"/>
  <c r="H125" i="4"/>
  <c r="D104" i="4" s="1"/>
  <c r="H18" i="4" s="1"/>
  <c r="BQ50" i="4"/>
  <c r="J50" i="4"/>
  <c r="BQ66" i="4"/>
  <c r="J66" i="4"/>
  <c r="BQ81" i="4"/>
  <c r="R99" i="4"/>
  <c r="H99" i="4" s="1"/>
  <c r="D86" i="4" s="1"/>
  <c r="D85" i="4" s="1"/>
  <c r="AH99" i="4"/>
  <c r="J81" i="4"/>
  <c r="D81" i="4" s="1"/>
  <c r="J99" i="4"/>
  <c r="BQ99" i="4" s="1"/>
  <c r="Z99" i="4"/>
  <c r="AP99" i="4"/>
  <c r="Q9" i="2"/>
  <c r="H16" i="6" l="1"/>
  <c r="H11" i="6"/>
  <c r="D50" i="4"/>
  <c r="D45" i="4" s="1"/>
  <c r="D53" i="4"/>
  <c r="J53" i="4"/>
  <c r="R9" i="4"/>
  <c r="H17" i="4" s="1"/>
  <c r="BQ55" i="4"/>
  <c r="H13" i="2"/>
  <c r="I11" i="6" l="1"/>
  <c r="L11" i="6" s="1"/>
  <c r="O11" i="6" s="1"/>
  <c r="P19" i="6" s="1"/>
  <c r="I16" i="6" s="1"/>
  <c r="F20" i="6" s="1"/>
  <c r="H16" i="4"/>
  <c r="H11" i="4"/>
  <c r="S132" i="2"/>
  <c r="I107" i="2"/>
  <c r="I131" i="2"/>
  <c r="I126" i="2" s="1"/>
  <c r="I127" i="2"/>
  <c r="I128" i="2"/>
  <c r="I132" i="2"/>
  <c r="J132" i="2"/>
  <c r="K132" i="2"/>
  <c r="L132" i="2"/>
  <c r="M132" i="2"/>
  <c r="N132" i="2"/>
  <c r="O132" i="2"/>
  <c r="P132" i="2"/>
  <c r="Q132" i="2"/>
  <c r="R132" i="2"/>
  <c r="T132" i="2"/>
  <c r="U132" i="2"/>
  <c r="V132" i="2"/>
  <c r="W132" i="2"/>
  <c r="X132" i="2"/>
  <c r="Y132" i="2"/>
  <c r="Z132" i="2"/>
  <c r="AA132" i="2"/>
  <c r="AB132" i="2"/>
  <c r="AC132" i="2"/>
  <c r="AD132" i="2"/>
  <c r="AE132" i="2"/>
  <c r="AF132" i="2"/>
  <c r="AG132" i="2"/>
  <c r="AH132" i="2"/>
  <c r="AI132" i="2"/>
  <c r="AJ132" i="2"/>
  <c r="AK132" i="2"/>
  <c r="AL132" i="2"/>
  <c r="AM132" i="2"/>
  <c r="AN132" i="2"/>
  <c r="AO132" i="2"/>
  <c r="AP132" i="2"/>
  <c r="AQ132" i="2"/>
  <c r="AR132" i="2"/>
  <c r="AS132" i="2"/>
  <c r="AT132" i="2"/>
  <c r="AU132" i="2"/>
  <c r="AV132" i="2"/>
  <c r="AW132" i="2"/>
  <c r="AX132" i="2"/>
  <c r="AY132" i="2"/>
  <c r="AZ132" i="2"/>
  <c r="BA132" i="2"/>
  <c r="BB132" i="2"/>
  <c r="BC132" i="2"/>
  <c r="BD132" i="2"/>
  <c r="BE132" i="2"/>
  <c r="BF132" i="2"/>
  <c r="BG132" i="2"/>
  <c r="BH132" i="2"/>
  <c r="BI132" i="2"/>
  <c r="BJ132" i="2"/>
  <c r="BK132" i="2"/>
  <c r="BL132" i="2"/>
  <c r="BM132" i="2"/>
  <c r="BN132" i="2"/>
  <c r="BO132" i="2"/>
  <c r="BP132" i="2"/>
  <c r="J103" i="2"/>
  <c r="K103" i="2"/>
  <c r="L103" i="2"/>
  <c r="M103" i="2"/>
  <c r="N103" i="2"/>
  <c r="O103" i="2"/>
  <c r="P103" i="2"/>
  <c r="Q103" i="2"/>
  <c r="R103" i="2"/>
  <c r="S103" i="2"/>
  <c r="T103" i="2"/>
  <c r="U103" i="2"/>
  <c r="V103" i="2"/>
  <c r="W103" i="2"/>
  <c r="X103" i="2"/>
  <c r="Y103" i="2"/>
  <c r="Z103" i="2"/>
  <c r="AA103" i="2"/>
  <c r="AB103" i="2"/>
  <c r="AC103" i="2"/>
  <c r="AD103" i="2"/>
  <c r="AE103" i="2"/>
  <c r="AF103" i="2"/>
  <c r="AG103" i="2"/>
  <c r="AH103" i="2"/>
  <c r="AI103" i="2"/>
  <c r="AJ103" i="2"/>
  <c r="AK103" i="2"/>
  <c r="AL103" i="2"/>
  <c r="AM103" i="2"/>
  <c r="AN103" i="2"/>
  <c r="AO103" i="2"/>
  <c r="AP103" i="2"/>
  <c r="AQ103" i="2"/>
  <c r="AR103" i="2"/>
  <c r="AS103" i="2"/>
  <c r="AT103" i="2"/>
  <c r="AU103" i="2"/>
  <c r="AV103" i="2"/>
  <c r="AW103" i="2"/>
  <c r="AX103" i="2"/>
  <c r="AY103" i="2"/>
  <c r="AZ103" i="2"/>
  <c r="BA103" i="2"/>
  <c r="BB103" i="2"/>
  <c r="BC103" i="2"/>
  <c r="BD103" i="2"/>
  <c r="BE103" i="2"/>
  <c r="BF103" i="2"/>
  <c r="BG103" i="2"/>
  <c r="BH103" i="2"/>
  <c r="BI103" i="2"/>
  <c r="BJ103" i="2"/>
  <c r="BK103" i="2"/>
  <c r="BL103" i="2"/>
  <c r="BM103" i="2"/>
  <c r="BN103" i="2"/>
  <c r="BO103" i="2"/>
  <c r="BP103" i="2"/>
  <c r="I103" i="2"/>
  <c r="J131" i="2"/>
  <c r="J126" i="2" s="1"/>
  <c r="K131" i="2"/>
  <c r="K126" i="2" s="1"/>
  <c r="L131" i="2"/>
  <c r="L126" i="2" s="1"/>
  <c r="M131" i="2"/>
  <c r="M126" i="2" s="1"/>
  <c r="N131" i="2"/>
  <c r="N126" i="2" s="1"/>
  <c r="O131" i="2"/>
  <c r="O126" i="2" s="1"/>
  <c r="P131" i="2"/>
  <c r="P126" i="2" s="1"/>
  <c r="Q131" i="2"/>
  <c r="Q126" i="2" s="1"/>
  <c r="R131" i="2"/>
  <c r="R126" i="2" s="1"/>
  <c r="S131" i="2"/>
  <c r="S126" i="2" s="1"/>
  <c r="T131" i="2"/>
  <c r="T126" i="2" s="1"/>
  <c r="U131" i="2"/>
  <c r="U126" i="2" s="1"/>
  <c r="V131" i="2"/>
  <c r="V126" i="2" s="1"/>
  <c r="W131" i="2"/>
  <c r="W126" i="2" s="1"/>
  <c r="X131" i="2"/>
  <c r="X126" i="2" s="1"/>
  <c r="Y131" i="2"/>
  <c r="Y126" i="2" s="1"/>
  <c r="Z131" i="2"/>
  <c r="Z126" i="2" s="1"/>
  <c r="AA131" i="2"/>
  <c r="AA126" i="2" s="1"/>
  <c r="AB131" i="2"/>
  <c r="AB126" i="2" s="1"/>
  <c r="AC131" i="2"/>
  <c r="AC126" i="2" s="1"/>
  <c r="AD131" i="2"/>
  <c r="AD126" i="2" s="1"/>
  <c r="AE131" i="2"/>
  <c r="AE126" i="2" s="1"/>
  <c r="AF131" i="2"/>
  <c r="AF126" i="2" s="1"/>
  <c r="AG131" i="2"/>
  <c r="AG126" i="2" s="1"/>
  <c r="AH131" i="2"/>
  <c r="AH126" i="2" s="1"/>
  <c r="AI131" i="2"/>
  <c r="AI126" i="2" s="1"/>
  <c r="AJ131" i="2"/>
  <c r="AJ126" i="2" s="1"/>
  <c r="AK131" i="2"/>
  <c r="AK126" i="2" s="1"/>
  <c r="AL131" i="2"/>
  <c r="AL126" i="2" s="1"/>
  <c r="AM131" i="2"/>
  <c r="AM126" i="2" s="1"/>
  <c r="AN131" i="2"/>
  <c r="AN126" i="2" s="1"/>
  <c r="AO131" i="2"/>
  <c r="AO126" i="2" s="1"/>
  <c r="AP131" i="2"/>
  <c r="AP126" i="2" s="1"/>
  <c r="AQ131" i="2"/>
  <c r="AQ126" i="2" s="1"/>
  <c r="AR131" i="2"/>
  <c r="AR126" i="2" s="1"/>
  <c r="AS131" i="2"/>
  <c r="AS126" i="2" s="1"/>
  <c r="AT131" i="2"/>
  <c r="AT126" i="2" s="1"/>
  <c r="AU131" i="2"/>
  <c r="AU126" i="2" s="1"/>
  <c r="AV131" i="2"/>
  <c r="AV126" i="2" s="1"/>
  <c r="AW131" i="2"/>
  <c r="AW126" i="2" s="1"/>
  <c r="AX131" i="2"/>
  <c r="AX126" i="2" s="1"/>
  <c r="AY131" i="2"/>
  <c r="AY126" i="2" s="1"/>
  <c r="AZ131" i="2"/>
  <c r="AZ126" i="2" s="1"/>
  <c r="BA131" i="2"/>
  <c r="BA126" i="2" s="1"/>
  <c r="BB131" i="2"/>
  <c r="BB126" i="2" s="1"/>
  <c r="BC131" i="2"/>
  <c r="BC126" i="2" s="1"/>
  <c r="BD131" i="2"/>
  <c r="BD126" i="2" s="1"/>
  <c r="BE131" i="2"/>
  <c r="BE126" i="2" s="1"/>
  <c r="BF131" i="2"/>
  <c r="BF126" i="2" s="1"/>
  <c r="BG131" i="2"/>
  <c r="BG126" i="2" s="1"/>
  <c r="BH131" i="2"/>
  <c r="BH126" i="2" s="1"/>
  <c r="BI131" i="2"/>
  <c r="BI126" i="2" s="1"/>
  <c r="BJ131" i="2"/>
  <c r="BJ126" i="2" s="1"/>
  <c r="BK131" i="2"/>
  <c r="BK126" i="2" s="1"/>
  <c r="BL131" i="2"/>
  <c r="BL126" i="2" s="1"/>
  <c r="BM131" i="2"/>
  <c r="BM126" i="2" s="1"/>
  <c r="BN131" i="2"/>
  <c r="BN126" i="2" s="1"/>
  <c r="BO131" i="2"/>
  <c r="BO126" i="2" s="1"/>
  <c r="BP131" i="2"/>
  <c r="BP126" i="2" s="1"/>
  <c r="I101" i="2"/>
  <c r="L30" i="2"/>
  <c r="L31" i="2"/>
  <c r="L32" i="2"/>
  <c r="L33" i="2"/>
  <c r="L35" i="2"/>
  <c r="L36" i="2"/>
  <c r="L37" i="2"/>
  <c r="L38" i="2"/>
  <c r="J107" i="2"/>
  <c r="J127" i="2"/>
  <c r="J128" i="2"/>
  <c r="H126" i="2"/>
  <c r="K107" i="2"/>
  <c r="K127" i="2"/>
  <c r="K128" i="2"/>
  <c r="L107" i="2"/>
  <c r="L127" i="2"/>
  <c r="L128" i="2"/>
  <c r="M107" i="2"/>
  <c r="M127" i="2"/>
  <c r="M128" i="2"/>
  <c r="N107" i="2"/>
  <c r="N127" i="2"/>
  <c r="N128" i="2"/>
  <c r="O107" i="2"/>
  <c r="O127" i="2"/>
  <c r="O128" i="2"/>
  <c r="P107" i="2"/>
  <c r="P127" i="2"/>
  <c r="P128" i="2"/>
  <c r="Q107" i="2"/>
  <c r="Q127" i="2"/>
  <c r="Q128" i="2"/>
  <c r="R107" i="2"/>
  <c r="R127" i="2"/>
  <c r="R128" i="2"/>
  <c r="S107" i="2"/>
  <c r="S127" i="2"/>
  <c r="S128" i="2"/>
  <c r="T107" i="2"/>
  <c r="T127" i="2"/>
  <c r="T128" i="2"/>
  <c r="U107" i="2"/>
  <c r="U127" i="2"/>
  <c r="U128" i="2"/>
  <c r="V107" i="2"/>
  <c r="V127" i="2"/>
  <c r="V128" i="2"/>
  <c r="W107" i="2"/>
  <c r="W127" i="2"/>
  <c r="W128" i="2"/>
  <c r="X107" i="2"/>
  <c r="X127" i="2"/>
  <c r="X128" i="2"/>
  <c r="Y107" i="2"/>
  <c r="Y127" i="2"/>
  <c r="Y128" i="2"/>
  <c r="Z107" i="2"/>
  <c r="Z127" i="2"/>
  <c r="Z128" i="2"/>
  <c r="AA107" i="2"/>
  <c r="AA127" i="2"/>
  <c r="AA128" i="2"/>
  <c r="AB107" i="2"/>
  <c r="AB127" i="2"/>
  <c r="AB128" i="2"/>
  <c r="AC107" i="2"/>
  <c r="AC127" i="2"/>
  <c r="AC128" i="2"/>
  <c r="AD107" i="2"/>
  <c r="AD127" i="2"/>
  <c r="AD128" i="2"/>
  <c r="AE107" i="2"/>
  <c r="AE127" i="2"/>
  <c r="AE128" i="2"/>
  <c r="AF107" i="2"/>
  <c r="AF127" i="2"/>
  <c r="AF128" i="2"/>
  <c r="AG107" i="2"/>
  <c r="AG127" i="2"/>
  <c r="AG128" i="2"/>
  <c r="AH107" i="2"/>
  <c r="AH127" i="2"/>
  <c r="AH128" i="2"/>
  <c r="AI107" i="2"/>
  <c r="AI127" i="2"/>
  <c r="AI128" i="2"/>
  <c r="AJ107" i="2"/>
  <c r="AJ127" i="2"/>
  <c r="AJ128" i="2"/>
  <c r="AK107" i="2"/>
  <c r="AK127" i="2"/>
  <c r="AK128" i="2"/>
  <c r="AL107" i="2"/>
  <c r="AL127" i="2"/>
  <c r="AL128" i="2"/>
  <c r="AM107" i="2"/>
  <c r="AM127" i="2"/>
  <c r="AM128" i="2"/>
  <c r="AN107" i="2"/>
  <c r="AN127" i="2"/>
  <c r="AN128" i="2"/>
  <c r="AO107" i="2"/>
  <c r="AO127" i="2"/>
  <c r="AO128" i="2"/>
  <c r="AP107" i="2"/>
  <c r="AP127" i="2"/>
  <c r="AP128" i="2"/>
  <c r="AQ107" i="2"/>
  <c r="AQ127" i="2"/>
  <c r="AQ128" i="2"/>
  <c r="AR107" i="2"/>
  <c r="AR127" i="2"/>
  <c r="AR128" i="2"/>
  <c r="AS107" i="2"/>
  <c r="AS127" i="2"/>
  <c r="AS128" i="2"/>
  <c r="AT107" i="2"/>
  <c r="AT127" i="2"/>
  <c r="AT128" i="2"/>
  <c r="AU107" i="2"/>
  <c r="AU127" i="2"/>
  <c r="AU128" i="2"/>
  <c r="AV107" i="2"/>
  <c r="AV127" i="2"/>
  <c r="AV128" i="2"/>
  <c r="AW107" i="2"/>
  <c r="AW127" i="2"/>
  <c r="AW128" i="2"/>
  <c r="AX107" i="2"/>
  <c r="AX127" i="2"/>
  <c r="AX128" i="2"/>
  <c r="AY107" i="2"/>
  <c r="AY127" i="2"/>
  <c r="AY128" i="2"/>
  <c r="AZ107" i="2"/>
  <c r="AZ127" i="2"/>
  <c r="AZ128" i="2"/>
  <c r="BA107" i="2"/>
  <c r="BA127" i="2"/>
  <c r="BA128" i="2"/>
  <c r="BB107" i="2"/>
  <c r="BB127" i="2"/>
  <c r="BB128" i="2"/>
  <c r="BC107" i="2"/>
  <c r="BC127" i="2"/>
  <c r="BC128" i="2"/>
  <c r="BD107" i="2"/>
  <c r="BD127" i="2"/>
  <c r="BD128" i="2"/>
  <c r="BE107" i="2"/>
  <c r="BE127" i="2"/>
  <c r="BE128" i="2"/>
  <c r="BF107" i="2"/>
  <c r="BF127" i="2"/>
  <c r="BF128" i="2"/>
  <c r="BG107" i="2"/>
  <c r="BG127" i="2"/>
  <c r="BG128" i="2"/>
  <c r="BH107" i="2"/>
  <c r="BH127" i="2"/>
  <c r="BH128" i="2"/>
  <c r="BI107" i="2"/>
  <c r="BI127" i="2"/>
  <c r="BI128" i="2"/>
  <c r="BJ107" i="2"/>
  <c r="BJ127" i="2"/>
  <c r="BJ128" i="2"/>
  <c r="BK107" i="2"/>
  <c r="BK127" i="2"/>
  <c r="BK128" i="2"/>
  <c r="BL107" i="2"/>
  <c r="BL127" i="2"/>
  <c r="BL128" i="2"/>
  <c r="BM107" i="2"/>
  <c r="BM127" i="2"/>
  <c r="BM128" i="2"/>
  <c r="BN107" i="2"/>
  <c r="BN127" i="2"/>
  <c r="BN128" i="2"/>
  <c r="BO107" i="2"/>
  <c r="BO127" i="2"/>
  <c r="BO128" i="2"/>
  <c r="BP107" i="2"/>
  <c r="BP127" i="2"/>
  <c r="BP128" i="2"/>
  <c r="M48" i="2"/>
  <c r="H51" i="2"/>
  <c r="N48" i="2"/>
  <c r="O48" i="2"/>
  <c r="P48" i="2"/>
  <c r="Q48" i="2"/>
  <c r="R48" i="2"/>
  <c r="S48" i="2"/>
  <c r="T48" i="2"/>
  <c r="U48" i="2"/>
  <c r="V48" i="2"/>
  <c r="W48" i="2"/>
  <c r="X48" i="2"/>
  <c r="Y48" i="2"/>
  <c r="Z48" i="2"/>
  <c r="AA48" i="2"/>
  <c r="AB48" i="2"/>
  <c r="AC48" i="2"/>
  <c r="AD48" i="2"/>
  <c r="AE48" i="2"/>
  <c r="AF48" i="2"/>
  <c r="AG48" i="2"/>
  <c r="AH48" i="2"/>
  <c r="AI48" i="2"/>
  <c r="AJ48" i="2"/>
  <c r="AK48" i="2"/>
  <c r="AL48" i="2"/>
  <c r="AM48" i="2"/>
  <c r="AN48" i="2"/>
  <c r="AO48" i="2"/>
  <c r="AP48" i="2"/>
  <c r="AQ48" i="2"/>
  <c r="AR48" i="2"/>
  <c r="AS48" i="2"/>
  <c r="AT48" i="2"/>
  <c r="AU48" i="2"/>
  <c r="AV48" i="2"/>
  <c r="AW48" i="2"/>
  <c r="AX48" i="2"/>
  <c r="AY48" i="2"/>
  <c r="AZ48" i="2"/>
  <c r="BA48" i="2"/>
  <c r="BB48" i="2"/>
  <c r="BC48" i="2"/>
  <c r="BD48" i="2"/>
  <c r="BE48" i="2"/>
  <c r="BF48" i="2"/>
  <c r="BG48" i="2"/>
  <c r="BH48" i="2"/>
  <c r="BI48" i="2"/>
  <c r="BJ48" i="2"/>
  <c r="BK48" i="2"/>
  <c r="BL48" i="2"/>
  <c r="BM48" i="2"/>
  <c r="BN48" i="2"/>
  <c r="BO48" i="2"/>
  <c r="BP48" i="2"/>
  <c r="H100"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BC57" i="2"/>
  <c r="BD57" i="2"/>
  <c r="BE57" i="2"/>
  <c r="BF57" i="2"/>
  <c r="BG57" i="2"/>
  <c r="BH57" i="2"/>
  <c r="BI57" i="2"/>
  <c r="BJ57" i="2"/>
  <c r="BK57" i="2"/>
  <c r="BL57" i="2"/>
  <c r="BM57" i="2"/>
  <c r="BN57" i="2"/>
  <c r="BO57" i="2"/>
  <c r="BP57" i="2"/>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AP64" i="2"/>
  <c r="AQ64" i="2"/>
  <c r="AR64" i="2"/>
  <c r="AS64" i="2"/>
  <c r="AT64" i="2"/>
  <c r="AU64" i="2"/>
  <c r="AV64" i="2"/>
  <c r="AW64" i="2"/>
  <c r="AX64" i="2"/>
  <c r="AY64" i="2"/>
  <c r="AZ64" i="2"/>
  <c r="BA64" i="2"/>
  <c r="BB64" i="2"/>
  <c r="BC64" i="2"/>
  <c r="BD64" i="2"/>
  <c r="BE64" i="2"/>
  <c r="BF64" i="2"/>
  <c r="BG64" i="2"/>
  <c r="BH64" i="2"/>
  <c r="BI64" i="2"/>
  <c r="BJ64" i="2"/>
  <c r="BK64" i="2"/>
  <c r="BL64" i="2"/>
  <c r="BM64" i="2"/>
  <c r="BN64" i="2"/>
  <c r="BO64" i="2"/>
  <c r="BP64" i="2"/>
  <c r="M71" i="2"/>
  <c r="N71" i="2"/>
  <c r="O71" i="2"/>
  <c r="P71" i="2"/>
  <c r="Q71" i="2"/>
  <c r="R71" i="2"/>
  <c r="S71" i="2"/>
  <c r="T71" i="2"/>
  <c r="U71" i="2"/>
  <c r="V71" i="2"/>
  <c r="W71" i="2"/>
  <c r="X71" i="2"/>
  <c r="Y71" i="2"/>
  <c r="Z71" i="2"/>
  <c r="AA71" i="2"/>
  <c r="AB71" i="2"/>
  <c r="AC71" i="2"/>
  <c r="AD71" i="2"/>
  <c r="AE71" i="2"/>
  <c r="AF71" i="2"/>
  <c r="AG71" i="2"/>
  <c r="AH71" i="2"/>
  <c r="AI71" i="2"/>
  <c r="AJ71" i="2"/>
  <c r="AK71" i="2"/>
  <c r="AL71" i="2"/>
  <c r="AM71" i="2"/>
  <c r="AN71" i="2"/>
  <c r="AO71" i="2"/>
  <c r="AP71" i="2"/>
  <c r="AQ71" i="2"/>
  <c r="AR71" i="2"/>
  <c r="AS71" i="2"/>
  <c r="AT71" i="2"/>
  <c r="AU71" i="2"/>
  <c r="AV71" i="2"/>
  <c r="AW71" i="2"/>
  <c r="AX71" i="2"/>
  <c r="AY71" i="2"/>
  <c r="AZ71" i="2"/>
  <c r="BA71" i="2"/>
  <c r="BB71" i="2"/>
  <c r="BC71" i="2"/>
  <c r="BD71" i="2"/>
  <c r="BE71" i="2"/>
  <c r="BF71" i="2"/>
  <c r="BG71" i="2"/>
  <c r="BH71" i="2"/>
  <c r="BI71" i="2"/>
  <c r="BJ71" i="2"/>
  <c r="BK71" i="2"/>
  <c r="BL71" i="2"/>
  <c r="BM71" i="2"/>
  <c r="BN71" i="2"/>
  <c r="BO71" i="2"/>
  <c r="BP71" i="2"/>
  <c r="M79" i="2"/>
  <c r="N79" i="2"/>
  <c r="O79" i="2"/>
  <c r="P79" i="2"/>
  <c r="Q79" i="2"/>
  <c r="R79" i="2"/>
  <c r="S79" i="2"/>
  <c r="T79" i="2"/>
  <c r="U79" i="2"/>
  <c r="V79" i="2"/>
  <c r="W79" i="2"/>
  <c r="X79" i="2"/>
  <c r="Y79" i="2"/>
  <c r="Z79" i="2"/>
  <c r="AA79" i="2"/>
  <c r="AB79" i="2"/>
  <c r="AC79" i="2"/>
  <c r="AD79" i="2"/>
  <c r="AE79" i="2"/>
  <c r="AF79" i="2"/>
  <c r="AG79" i="2"/>
  <c r="AH79" i="2"/>
  <c r="AI79" i="2"/>
  <c r="AJ79" i="2"/>
  <c r="AK79" i="2"/>
  <c r="AL79" i="2"/>
  <c r="AM79" i="2"/>
  <c r="AN79" i="2"/>
  <c r="AO79" i="2"/>
  <c r="AP79" i="2"/>
  <c r="AQ79" i="2"/>
  <c r="AR79" i="2"/>
  <c r="AS79" i="2"/>
  <c r="AT79" i="2"/>
  <c r="AU79" i="2"/>
  <c r="AV79" i="2"/>
  <c r="AW79" i="2"/>
  <c r="AX79" i="2"/>
  <c r="AY79" i="2"/>
  <c r="AZ79" i="2"/>
  <c r="BA79" i="2"/>
  <c r="BB79" i="2"/>
  <c r="BC79" i="2"/>
  <c r="BD79" i="2"/>
  <c r="BE79" i="2"/>
  <c r="BF79" i="2"/>
  <c r="BG79" i="2"/>
  <c r="BH79" i="2"/>
  <c r="BI79" i="2"/>
  <c r="BJ79" i="2"/>
  <c r="BK79" i="2"/>
  <c r="BL79" i="2"/>
  <c r="BM79" i="2"/>
  <c r="BN79" i="2"/>
  <c r="BO79" i="2"/>
  <c r="BP79" i="2"/>
  <c r="Q40" i="2"/>
  <c r="Q41" i="2"/>
  <c r="Q42" i="2"/>
  <c r="Q43" i="2"/>
  <c r="I88" i="2"/>
  <c r="I100" i="2"/>
  <c r="J88" i="2"/>
  <c r="J100" i="2"/>
  <c r="J101" i="2"/>
  <c r="K88" i="2"/>
  <c r="K100" i="2"/>
  <c r="K101" i="2"/>
  <c r="L88" i="2"/>
  <c r="L100" i="2"/>
  <c r="L101" i="2"/>
  <c r="M88" i="2"/>
  <c r="M100" i="2"/>
  <c r="M101" i="2"/>
  <c r="N88" i="2"/>
  <c r="N100" i="2"/>
  <c r="N101" i="2"/>
  <c r="O88" i="2"/>
  <c r="O100" i="2"/>
  <c r="O101" i="2"/>
  <c r="P88" i="2"/>
  <c r="P100" i="2"/>
  <c r="P101" i="2"/>
  <c r="Q88" i="2"/>
  <c r="Q100" i="2"/>
  <c r="Q101" i="2"/>
  <c r="R88" i="2"/>
  <c r="R100" i="2"/>
  <c r="R101" i="2"/>
  <c r="S88" i="2"/>
  <c r="S100" i="2"/>
  <c r="S101" i="2"/>
  <c r="T88" i="2"/>
  <c r="T100" i="2"/>
  <c r="T101" i="2"/>
  <c r="U88" i="2"/>
  <c r="U100" i="2"/>
  <c r="U101" i="2"/>
  <c r="V88" i="2"/>
  <c r="V100" i="2"/>
  <c r="V101" i="2"/>
  <c r="W88" i="2"/>
  <c r="W100" i="2"/>
  <c r="W101" i="2"/>
  <c r="X88" i="2"/>
  <c r="X100" i="2"/>
  <c r="X101" i="2"/>
  <c r="Y88" i="2"/>
  <c r="Y100" i="2"/>
  <c r="Y101" i="2"/>
  <c r="Z88" i="2"/>
  <c r="Z100" i="2"/>
  <c r="Z101" i="2"/>
  <c r="AA88" i="2"/>
  <c r="AA100" i="2"/>
  <c r="AA101" i="2"/>
  <c r="AB88" i="2"/>
  <c r="AB100" i="2"/>
  <c r="AB101" i="2"/>
  <c r="AC88" i="2"/>
  <c r="AC100" i="2"/>
  <c r="AC101" i="2"/>
  <c r="AD88" i="2"/>
  <c r="AD100" i="2"/>
  <c r="AD101" i="2"/>
  <c r="AE88" i="2"/>
  <c r="AE100" i="2"/>
  <c r="AE101" i="2"/>
  <c r="AF88" i="2"/>
  <c r="AF100" i="2"/>
  <c r="AF101" i="2"/>
  <c r="AG88" i="2"/>
  <c r="AG100" i="2"/>
  <c r="AG101" i="2"/>
  <c r="AH88" i="2"/>
  <c r="AH100" i="2"/>
  <c r="AH101" i="2"/>
  <c r="AI88" i="2"/>
  <c r="AI100" i="2"/>
  <c r="AI101" i="2"/>
  <c r="AJ88" i="2"/>
  <c r="AJ100" i="2"/>
  <c r="AJ101" i="2"/>
  <c r="AK88" i="2"/>
  <c r="AK100" i="2"/>
  <c r="AK101" i="2"/>
  <c r="AL88" i="2"/>
  <c r="AL100" i="2"/>
  <c r="AL101" i="2"/>
  <c r="AM88" i="2"/>
  <c r="AM100" i="2"/>
  <c r="AM101" i="2"/>
  <c r="AN88" i="2"/>
  <c r="AN100" i="2"/>
  <c r="AN101" i="2"/>
  <c r="AO88" i="2"/>
  <c r="AO100" i="2"/>
  <c r="AO101" i="2"/>
  <c r="AP88" i="2"/>
  <c r="AP100" i="2"/>
  <c r="AP101" i="2"/>
  <c r="AQ88" i="2"/>
  <c r="AQ100" i="2"/>
  <c r="AQ101" i="2"/>
  <c r="AR88" i="2"/>
  <c r="AR100" i="2"/>
  <c r="AR101" i="2"/>
  <c r="AS88" i="2"/>
  <c r="AS100" i="2"/>
  <c r="AS101" i="2"/>
  <c r="AT88" i="2"/>
  <c r="AT100" i="2"/>
  <c r="AT101" i="2"/>
  <c r="AU88" i="2"/>
  <c r="AU100" i="2"/>
  <c r="AU101" i="2"/>
  <c r="AV88" i="2"/>
  <c r="AV100" i="2"/>
  <c r="AV101" i="2"/>
  <c r="AW88" i="2"/>
  <c r="AW100" i="2"/>
  <c r="AW101" i="2"/>
  <c r="AX88" i="2"/>
  <c r="AX100" i="2"/>
  <c r="AX101" i="2"/>
  <c r="AY88" i="2"/>
  <c r="AY100" i="2"/>
  <c r="AY101" i="2"/>
  <c r="AZ88" i="2"/>
  <c r="AZ100" i="2"/>
  <c r="AZ101" i="2"/>
  <c r="BA88" i="2"/>
  <c r="BA100" i="2"/>
  <c r="BA101" i="2"/>
  <c r="BB88" i="2"/>
  <c r="BB100" i="2"/>
  <c r="BB101" i="2"/>
  <c r="BC88" i="2"/>
  <c r="BC100" i="2"/>
  <c r="BC101" i="2"/>
  <c r="BD88" i="2"/>
  <c r="BD100" i="2"/>
  <c r="BD101" i="2"/>
  <c r="BE88" i="2"/>
  <c r="BE100" i="2"/>
  <c r="BE101" i="2"/>
  <c r="BF88" i="2"/>
  <c r="BF100" i="2"/>
  <c r="BF101" i="2"/>
  <c r="BG88" i="2"/>
  <c r="BG100" i="2"/>
  <c r="BG101" i="2"/>
  <c r="BH88" i="2"/>
  <c r="BH100" i="2"/>
  <c r="BH101" i="2"/>
  <c r="BI88" i="2"/>
  <c r="BI100" i="2"/>
  <c r="BI101" i="2"/>
  <c r="BJ88" i="2"/>
  <c r="BJ100" i="2"/>
  <c r="BJ101" i="2"/>
  <c r="BK88" i="2"/>
  <c r="BK100" i="2"/>
  <c r="BK101" i="2"/>
  <c r="BL88" i="2"/>
  <c r="BL100" i="2"/>
  <c r="BL101" i="2"/>
  <c r="BM88" i="2"/>
  <c r="BM100" i="2"/>
  <c r="BM101" i="2"/>
  <c r="BN88" i="2"/>
  <c r="BN100" i="2"/>
  <c r="BN101" i="2"/>
  <c r="BO88" i="2"/>
  <c r="BO100" i="2"/>
  <c r="BO101" i="2"/>
  <c r="BP88" i="2"/>
  <c r="BP100" i="2"/>
  <c r="BP101" i="2"/>
  <c r="D87" i="2"/>
  <c r="I11" i="4" l="1"/>
  <c r="L11" i="4" s="1"/>
  <c r="O11" i="4" s="1"/>
  <c r="P19" i="4" s="1"/>
  <c r="I16" i="4"/>
  <c r="F20" i="4" s="1"/>
  <c r="BP83" i="2"/>
  <c r="BP81" i="2" s="1"/>
  <c r="AZ53" i="2"/>
  <c r="AZ66" i="2" s="1"/>
  <c r="X53" i="2"/>
  <c r="X66" i="2" s="1"/>
  <c r="AV52" i="2"/>
  <c r="AV59" i="2" s="1"/>
  <c r="AR52" i="2"/>
  <c r="AR59" i="2"/>
  <c r="AN52" i="2"/>
  <c r="AN59" i="2" s="1"/>
  <c r="AB52" i="2"/>
  <c r="AB59" i="2" s="1"/>
  <c r="T52" i="2"/>
  <c r="T59" i="2" s="1"/>
  <c r="P52" i="2"/>
  <c r="P59" i="2"/>
  <c r="BK73" i="2"/>
  <c r="O73" i="2"/>
  <c r="W66" i="2"/>
  <c r="AM59" i="2"/>
  <c r="BJ81" i="2"/>
  <c r="N81" i="2"/>
  <c r="AX73" i="2"/>
  <c r="AH73" i="2"/>
  <c r="R73" i="2"/>
  <c r="BF66" i="2"/>
  <c r="AP66" i="2"/>
  <c r="Z66" i="2"/>
  <c r="AX59" i="2"/>
  <c r="R59" i="2"/>
  <c r="AQ81" i="2"/>
  <c r="BK59" i="2"/>
  <c r="BM81" i="2"/>
  <c r="AW81" i="2"/>
  <c r="AO73" i="2"/>
  <c r="Y73" i="2"/>
  <c r="AG66" i="2"/>
  <c r="Q66" i="2"/>
  <c r="BE59" i="2"/>
  <c r="AO59" i="2"/>
  <c r="Y59" i="2"/>
  <c r="BH52" i="2"/>
  <c r="BH59" i="2" s="1"/>
  <c r="BM51" i="2"/>
  <c r="BM50" i="2" s="1"/>
  <c r="BI51" i="2"/>
  <c r="BI50" i="2" s="1"/>
  <c r="BA51" i="2"/>
  <c r="BA50" i="2" s="1"/>
  <c r="AW51" i="2"/>
  <c r="AW50" i="2"/>
  <c r="AS51" i="2"/>
  <c r="AS50" i="2" s="1"/>
  <c r="AO51" i="2"/>
  <c r="AO50" i="2"/>
  <c r="AK51" i="2"/>
  <c r="AK50" i="2" s="1"/>
  <c r="AG51" i="2"/>
  <c r="AG50" i="2"/>
  <c r="AC51" i="2"/>
  <c r="AC50" i="2" s="1"/>
  <c r="Y51" i="2"/>
  <c r="Y50" i="2"/>
  <c r="U51" i="2"/>
  <c r="U50" i="2" s="1"/>
  <c r="Q51" i="2"/>
  <c r="Q50" i="2"/>
  <c r="AX102" i="2"/>
  <c r="AT102" i="2"/>
  <c r="AP102" i="2"/>
  <c r="AL102" i="2"/>
  <c r="AH102" i="2"/>
  <c r="AD102" i="2"/>
  <c r="Z102" i="2"/>
  <c r="AA52" i="2"/>
  <c r="AA59" i="2" s="1"/>
  <c r="AV50" i="2"/>
  <c r="U84" i="2"/>
  <c r="AP53" i="2"/>
  <c r="AJ102" i="2"/>
  <c r="BJ50" i="2"/>
  <c r="BF129" i="2"/>
  <c r="BF130" i="2" s="1"/>
  <c r="BF125" i="2" s="1"/>
  <c r="BE51" i="2"/>
  <c r="BE50" i="2" s="1"/>
  <c r="BD129" i="2"/>
  <c r="AF129" i="2"/>
  <c r="P129" i="2"/>
  <c r="P130" i="2" s="1"/>
  <c r="P125" i="2" s="1"/>
  <c r="AO129" i="2"/>
  <c r="AO130" i="2" s="1"/>
  <c r="AO125" i="2" s="1"/>
  <c r="AC129" i="2"/>
  <c r="AC130" i="2" s="1"/>
  <c r="AC125" i="2" s="1"/>
  <c r="BN84" i="2"/>
  <c r="BM102" i="2"/>
  <c r="AX84" i="2"/>
  <c r="AL84" i="2"/>
  <c r="AL99" i="2" s="1"/>
  <c r="S84" i="2"/>
  <c r="BI83" i="2"/>
  <c r="BI81" i="2" s="1"/>
  <c r="BE83" i="2"/>
  <c r="BE81" i="2" s="1"/>
  <c r="BI53" i="2"/>
  <c r="BI66" i="2" s="1"/>
  <c r="AK53" i="2"/>
  <c r="AK66" i="2" s="1"/>
  <c r="M53" i="2"/>
  <c r="M66" i="2" s="1"/>
  <c r="BB51" i="2"/>
  <c r="BB50" i="2" s="1"/>
  <c r="AL51" i="2"/>
  <c r="AL50" i="2" s="1"/>
  <c r="BO129" i="2"/>
  <c r="BK129" i="2"/>
  <c r="BK130" i="2" s="1"/>
  <c r="BK125" i="2" s="1"/>
  <c r="BG129" i="2"/>
  <c r="BG130" i="2" s="1"/>
  <c r="BG125" i="2" s="1"/>
  <c r="BC129" i="2"/>
  <c r="BC130" i="2" s="1"/>
  <c r="BC125" i="2" s="1"/>
  <c r="AU129" i="2"/>
  <c r="AU130" i="2" s="1"/>
  <c r="AU125" i="2" s="1"/>
  <c r="T84" i="2"/>
  <c r="AR51" i="2"/>
  <c r="AR50" i="2" s="1"/>
  <c r="AR102" i="2"/>
  <c r="AE129" i="2"/>
  <c r="AE130" i="2" s="1"/>
  <c r="AE125" i="2" s="1"/>
  <c r="P51" i="2"/>
  <c r="P50" i="2" s="1"/>
  <c r="AN102" i="2"/>
  <c r="P102" i="2"/>
  <c r="BJ83" i="2"/>
  <c r="BF83" i="2"/>
  <c r="BF81" i="2" s="1"/>
  <c r="BB83" i="2"/>
  <c r="BB81" i="2" s="1"/>
  <c r="AD83" i="2"/>
  <c r="AD81" i="2" s="1"/>
  <c r="Z83" i="2"/>
  <c r="Z81" i="2" s="1"/>
  <c r="AL75" i="2"/>
  <c r="AL73" i="2" s="1"/>
  <c r="AH75" i="2"/>
  <c r="N75" i="2"/>
  <c r="N73" i="2" s="1"/>
  <c r="BF53" i="2"/>
  <c r="AL53" i="2"/>
  <c r="AL66" i="2" s="1"/>
  <c r="AH53" i="2"/>
  <c r="AH66" i="2" s="1"/>
  <c r="V53" i="2"/>
  <c r="V66" i="2" s="1"/>
  <c r="R53" i="2"/>
  <c r="R66" i="2" s="1"/>
  <c r="N52" i="2"/>
  <c r="N59" i="2" s="1"/>
  <c r="BK51" i="2"/>
  <c r="BK50" i="2" s="1"/>
  <c r="AY51" i="2"/>
  <c r="AY50" i="2" s="1"/>
  <c r="AQ51" i="2"/>
  <c r="AQ50" i="2" s="1"/>
  <c r="AE51" i="2"/>
  <c r="AE50" i="2" s="1"/>
  <c r="S51" i="2"/>
  <c r="S50" i="2" s="1"/>
  <c r="Z129" i="2"/>
  <c r="Z130" i="2" s="1"/>
  <c r="Z125" i="2" s="1"/>
  <c r="N129" i="2"/>
  <c r="N130" i="2" s="1"/>
  <c r="N125" i="2" s="1"/>
  <c r="BB75" i="2"/>
  <c r="BB73" i="2" s="1"/>
  <c r="BA84" i="2"/>
  <c r="AW84" i="2"/>
  <c r="AS84" i="2"/>
  <c r="AM102" i="2"/>
  <c r="K102" i="2"/>
  <c r="AU75" i="2"/>
  <c r="AU73" i="2" s="1"/>
  <c r="AE75" i="2"/>
  <c r="AE73" i="2" s="1"/>
  <c r="AA75" i="2"/>
  <c r="AA73" i="2" s="1"/>
  <c r="W75" i="2"/>
  <c r="W73" i="2" s="1"/>
  <c r="BO52" i="2"/>
  <c r="BO59" i="2" s="1"/>
  <c r="AY52" i="2"/>
  <c r="AY59" i="2" s="1"/>
  <c r="AE52" i="2"/>
  <c r="AE59" i="2" s="1"/>
  <c r="BL51" i="2"/>
  <c r="BL50" i="2" s="1"/>
  <c r="BH51" i="2"/>
  <c r="BH50" i="2" s="1"/>
  <c r="AV51" i="2"/>
  <c r="AF51" i="2"/>
  <c r="AF50" i="2" s="1"/>
  <c r="AB51" i="2"/>
  <c r="AB50" i="2" s="1"/>
  <c r="M51" i="2"/>
  <c r="M50" i="2" s="1"/>
  <c r="BM129" i="2"/>
  <c r="BM130" i="2" s="1"/>
  <c r="BM125" i="2" s="1"/>
  <c r="BE129" i="2"/>
  <c r="BE130" i="2" s="1"/>
  <c r="BE125" i="2" s="1"/>
  <c r="AW129" i="2"/>
  <c r="AW130" i="2" s="1"/>
  <c r="AW125" i="2" s="1"/>
  <c r="AG129" i="2"/>
  <c r="AG130" i="2" s="1"/>
  <c r="AG125" i="2" s="1"/>
  <c r="BG84" i="2"/>
  <c r="BC84" i="2"/>
  <c r="AU84" i="2"/>
  <c r="AQ84" i="2"/>
  <c r="AN84" i="2"/>
  <c r="AI84" i="2"/>
  <c r="AF84" i="2"/>
  <c r="AA84" i="2"/>
  <c r="X84" i="2"/>
  <c r="R84" i="2"/>
  <c r="Q84" i="2"/>
  <c r="N84" i="2"/>
  <c r="M84" i="2"/>
  <c r="AV129" i="2"/>
  <c r="AV130" i="2" s="1"/>
  <c r="AV125" i="2" s="1"/>
  <c r="AA129" i="2"/>
  <c r="AA130" i="2" s="1"/>
  <c r="AA125" i="2" s="1"/>
  <c r="W129" i="2"/>
  <c r="W130" i="2" s="1"/>
  <c r="W125" i="2" s="1"/>
  <c r="S129" i="2"/>
  <c r="S130" i="2" s="1"/>
  <c r="S125" i="2" s="1"/>
  <c r="O129" i="2"/>
  <c r="O130" i="2" s="1"/>
  <c r="O125" i="2" s="1"/>
  <c r="K129" i="2"/>
  <c r="K130" i="2" s="1"/>
  <c r="K125" i="2" s="1"/>
  <c r="J129" i="2"/>
  <c r="J130" i="2" s="1"/>
  <c r="J125" i="2" s="1"/>
  <c r="BL129" i="2"/>
  <c r="BL130" i="2" s="1"/>
  <c r="BL125" i="2" s="1"/>
  <c r="BH129" i="2"/>
  <c r="BH130" i="2" s="1"/>
  <c r="BH125" i="2" s="1"/>
  <c r="BB129" i="2"/>
  <c r="BB130" i="2" s="1"/>
  <c r="BB125" i="2" s="1"/>
  <c r="BD130" i="2"/>
  <c r="BD125" i="2" s="1"/>
  <c r="BH84" i="2"/>
  <c r="V129" i="2"/>
  <c r="V130" i="2" s="1"/>
  <c r="V125" i="2" s="1"/>
  <c r="BM84" i="2"/>
  <c r="BJ84" i="2"/>
  <c r="BI84" i="2"/>
  <c r="BF84" i="2"/>
  <c r="BB84" i="2"/>
  <c r="AP84" i="2"/>
  <c r="AP99" i="2" s="1"/>
  <c r="AH84" i="2"/>
  <c r="AD84" i="2"/>
  <c r="Z84" i="2"/>
  <c r="Z99" i="2" s="1"/>
  <c r="V84" i="2"/>
  <c r="BP129" i="2"/>
  <c r="BP130" i="2" s="1"/>
  <c r="BP125" i="2" s="1"/>
  <c r="BJ129" i="2"/>
  <c r="BJ130" i="2" s="1"/>
  <c r="BJ125" i="2" s="1"/>
  <c r="AZ129" i="2"/>
  <c r="AZ130" i="2" s="1"/>
  <c r="AZ125" i="2" s="1"/>
  <c r="AT129" i="2"/>
  <c r="AT130" i="2" s="1"/>
  <c r="AT125" i="2" s="1"/>
  <c r="AP129" i="2"/>
  <c r="AP130" i="2" s="1"/>
  <c r="AP125" i="2" s="1"/>
  <c r="AL129" i="2"/>
  <c r="AL130" i="2" s="1"/>
  <c r="AL125" i="2" s="1"/>
  <c r="D40" i="2"/>
  <c r="H15" i="2" s="1"/>
  <c r="AZ84" i="2"/>
  <c r="L129" i="2"/>
  <c r="L130" i="2" s="1"/>
  <c r="L125" i="2" s="1"/>
  <c r="R129" i="2"/>
  <c r="R130" i="2" s="1"/>
  <c r="R125" i="2" s="1"/>
  <c r="AD129" i="2"/>
  <c r="AD130" i="2" s="1"/>
  <c r="AD125" i="2" s="1"/>
  <c r="BP84" i="2"/>
  <c r="BK84" i="2"/>
  <c r="BE84" i="2"/>
  <c r="AK84" i="2"/>
  <c r="AG84" i="2"/>
  <c r="AC84" i="2"/>
  <c r="O84" i="2"/>
  <c r="K84" i="2"/>
  <c r="Y102" i="2"/>
  <c r="BN129" i="2"/>
  <c r="BN130" i="2" s="1"/>
  <c r="BN125" i="2" s="1"/>
  <c r="AY129" i="2"/>
  <c r="AY130" i="2" s="1"/>
  <c r="AY125" i="2" s="1"/>
  <c r="AX129" i="2"/>
  <c r="AX130" i="2" s="1"/>
  <c r="AX125" i="2" s="1"/>
  <c r="AJ129" i="2"/>
  <c r="AJ130" i="2" s="1"/>
  <c r="AJ125" i="2" s="1"/>
  <c r="AI129" i="2"/>
  <c r="AI130" i="2" s="1"/>
  <c r="AI125" i="2" s="1"/>
  <c r="Y129" i="2"/>
  <c r="Y130" i="2" s="1"/>
  <c r="Y125" i="2" s="1"/>
  <c r="U129" i="2"/>
  <c r="U130" i="2" s="1"/>
  <c r="U125" i="2" s="1"/>
  <c r="Q129" i="2"/>
  <c r="Q130" i="2" s="1"/>
  <c r="Q125" i="2" s="1"/>
  <c r="M129" i="2"/>
  <c r="M130" i="2" s="1"/>
  <c r="M125" i="2" s="1"/>
  <c r="BO84" i="2"/>
  <c r="AT84" i="2"/>
  <c r="AT99" i="2" s="1"/>
  <c r="L84" i="2"/>
  <c r="J84" i="2"/>
  <c r="I84" i="2"/>
  <c r="V102" i="2"/>
  <c r="J102" i="2"/>
  <c r="AF53" i="2"/>
  <c r="AF66" i="2" s="1"/>
  <c r="BL75" i="2"/>
  <c r="BL73" i="2" s="1"/>
  <c r="AQ75" i="2"/>
  <c r="AQ73" i="2" s="1"/>
  <c r="BM53" i="2"/>
  <c r="BM66" i="2" s="1"/>
  <c r="BJ53" i="2"/>
  <c r="BJ66" i="2" s="1"/>
  <c r="BB53" i="2"/>
  <c r="BB66" i="2" s="1"/>
  <c r="R51" i="2"/>
  <c r="R50" i="2" s="1"/>
  <c r="Z51" i="2"/>
  <c r="Z50" i="2" s="1"/>
  <c r="AB75" i="2"/>
  <c r="AB73" i="2" s="1"/>
  <c r="AZ75" i="2"/>
  <c r="AZ73" i="2" s="1"/>
  <c r="BD53" i="2"/>
  <c r="BD66" i="2" s="1"/>
  <c r="BF52" i="2"/>
  <c r="BF59" i="2" s="1"/>
  <c r="Y83" i="2"/>
  <c r="Y81" i="2" s="1"/>
  <c r="AO75" i="2"/>
  <c r="AI75" i="2"/>
  <c r="AI73" i="2" s="1"/>
  <c r="S75" i="2"/>
  <c r="S73" i="2" s="1"/>
  <c r="Q53" i="2"/>
  <c r="BF75" i="2"/>
  <c r="BF73" i="2" s="1"/>
  <c r="Z75" i="2"/>
  <c r="Z73" i="2" s="1"/>
  <c r="AT53" i="2"/>
  <c r="AT66" i="2" s="1"/>
  <c r="AD53" i="2"/>
  <c r="AD66" i="2" s="1"/>
  <c r="N53" i="2"/>
  <c r="N66" i="2" s="1"/>
  <c r="N51" i="2"/>
  <c r="N50" i="2" s="1"/>
  <c r="V51" i="2"/>
  <c r="V50" i="2" s="1"/>
  <c r="U75" i="2"/>
  <c r="U73" i="2" s="1"/>
  <c r="AI83" i="2"/>
  <c r="AI81" i="2" s="1"/>
  <c r="AC75" i="2"/>
  <c r="AC73" i="2" s="1"/>
  <c r="Z52" i="2"/>
  <c r="Z59" i="2" s="1"/>
  <c r="Y75" i="2"/>
  <c r="AL52" i="2"/>
  <c r="AL59" i="2" s="1"/>
  <c r="R75" i="2"/>
  <c r="X51" i="2"/>
  <c r="X50" i="2" s="1"/>
  <c r="AH51" i="2"/>
  <c r="AH50" i="2" s="1"/>
  <c r="AP51" i="2"/>
  <c r="AP50" i="2" s="1"/>
  <c r="AX51" i="2"/>
  <c r="AX50" i="2" s="1"/>
  <c r="BF51" i="2"/>
  <c r="BF50" i="2" s="1"/>
  <c r="BN51" i="2"/>
  <c r="BN50" i="2" s="1"/>
  <c r="U53" i="2"/>
  <c r="U66" i="2" s="1"/>
  <c r="BJ75" i="2"/>
  <c r="BJ73" i="2" s="1"/>
  <c r="AD75" i="2"/>
  <c r="AD73" i="2" s="1"/>
  <c r="Z53" i="2"/>
  <c r="BC51" i="2"/>
  <c r="BC50" i="2" s="1"/>
  <c r="AM51" i="2"/>
  <c r="AM50" i="2" s="1"/>
  <c r="W51" i="2"/>
  <c r="W50" i="2" s="1"/>
  <c r="AJ52" i="2"/>
  <c r="AJ59" i="2" s="1"/>
  <c r="R52" i="2"/>
  <c r="Q52" i="2"/>
  <c r="Q59" i="2" s="1"/>
  <c r="P53" i="2"/>
  <c r="P66" i="2" s="1"/>
  <c r="AH129" i="2"/>
  <c r="AH130" i="2" s="1"/>
  <c r="AH125" i="2" s="1"/>
  <c r="AF130" i="2"/>
  <c r="AF125" i="2" s="1"/>
  <c r="BP52" i="2"/>
  <c r="BP59" i="2" s="1"/>
  <c r="X52" i="2"/>
  <c r="X59" i="2" s="1"/>
  <c r="BL52" i="2"/>
  <c r="BL59" i="2" s="1"/>
  <c r="O51" i="2"/>
  <c r="O50" i="2" s="1"/>
  <c r="AI51" i="2"/>
  <c r="AI50" i="2" s="1"/>
  <c r="BG51" i="2"/>
  <c r="BG50" i="2" s="1"/>
  <c r="BN53" i="2"/>
  <c r="BN66" i="2" s="1"/>
  <c r="AT75" i="2"/>
  <c r="AT73" i="2" s="1"/>
  <c r="AC83" i="2"/>
  <c r="AC81" i="2" s="1"/>
  <c r="BK102" i="2"/>
  <c r="AU102" i="2"/>
  <c r="AS53" i="2"/>
  <c r="AS66" i="2" s="1"/>
  <c r="AM75" i="2"/>
  <c r="AM73" i="2" s="1"/>
  <c r="AI52" i="2"/>
  <c r="AI59" i="2" s="1"/>
  <c r="BJ51" i="2"/>
  <c r="AZ51" i="2"/>
  <c r="AZ50" i="2" s="1"/>
  <c r="AN51" i="2"/>
  <c r="AN50" i="2" s="1"/>
  <c r="AD51" i="2"/>
  <c r="AD50" i="2" s="1"/>
  <c r="BK52" i="2"/>
  <c r="BA102" i="2"/>
  <c r="BG53" i="2"/>
  <c r="BG66" i="2" s="1"/>
  <c r="V52" i="2"/>
  <c r="V59" i="2" s="1"/>
  <c r="AV75" i="2"/>
  <c r="AV73" i="2" s="1"/>
  <c r="S53" i="2"/>
  <c r="S66" i="2" s="1"/>
  <c r="AY102" i="2"/>
  <c r="AV84" i="2"/>
  <c r="AW83" i="2"/>
  <c r="AO83" i="2"/>
  <c r="AO81" i="2" s="1"/>
  <c r="AK83" i="2"/>
  <c r="AK81" i="2" s="1"/>
  <c r="BM75" i="2"/>
  <c r="BM73" i="2" s="1"/>
  <c r="AW75" i="2"/>
  <c r="AW73" i="2" s="1"/>
  <c r="AP75" i="2"/>
  <c r="AP73" i="2" s="1"/>
  <c r="O53" i="2"/>
  <c r="O66" i="2" s="1"/>
  <c r="BC52" i="2"/>
  <c r="BC59" i="2" s="1"/>
  <c r="AU52" i="2"/>
  <c r="AU59" i="2" s="1"/>
  <c r="AQ52" i="2"/>
  <c r="AQ59" i="2" s="1"/>
  <c r="AM52" i="2"/>
  <c r="W52" i="2"/>
  <c r="W59" i="2" s="1"/>
  <c r="BP102" i="2"/>
  <c r="M102" i="2"/>
  <c r="AC102" i="2"/>
  <c r="AK102" i="2"/>
  <c r="U102" i="2"/>
  <c r="AG102" i="2"/>
  <c r="AO102" i="2"/>
  <c r="BE102" i="2"/>
  <c r="BB102" i="2"/>
  <c r="BL102" i="2"/>
  <c r="BI102" i="2"/>
  <c r="O102" i="2"/>
  <c r="AA102" i="2"/>
  <c r="AI102" i="2"/>
  <c r="AQ102" i="2"/>
  <c r="BG102" i="2"/>
  <c r="W102" i="2"/>
  <c r="AS102" i="2"/>
  <c r="Q102" i="2"/>
  <c r="BB52" i="2"/>
  <c r="BB59" i="2" s="1"/>
  <c r="P83" i="2"/>
  <c r="P81" i="2" s="1"/>
  <c r="AJ53" i="2"/>
  <c r="AJ66" i="2" s="1"/>
  <c r="BO102" i="2"/>
  <c r="BN102" i="2"/>
  <c r="BN99" i="2" s="1"/>
  <c r="BJ102" i="2"/>
  <c r="BD102" i="2"/>
  <c r="AV102" i="2"/>
  <c r="AF102" i="2"/>
  <c r="AB102" i="2"/>
  <c r="X102" i="2"/>
  <c r="R102" i="2"/>
  <c r="N102" i="2"/>
  <c r="I102" i="2"/>
  <c r="BO83" i="2"/>
  <c r="BO81" i="2" s="1"/>
  <c r="BH83" i="2"/>
  <c r="BH81" i="2" s="1"/>
  <c r="AZ52" i="2"/>
  <c r="AZ59" i="2" s="1"/>
  <c r="AF52" i="2"/>
  <c r="AF59" i="2" s="1"/>
  <c r="BD52" i="2"/>
  <c r="BD59" i="2" s="1"/>
  <c r="AA51" i="2"/>
  <c r="AA50" i="2" s="1"/>
  <c r="AU51" i="2"/>
  <c r="AU50" i="2" s="1"/>
  <c r="BO51" i="2"/>
  <c r="BO50" i="2" s="1"/>
  <c r="AX53" i="2"/>
  <c r="AX66" i="2" s="1"/>
  <c r="V75" i="2"/>
  <c r="V73" i="2" s="1"/>
  <c r="U83" i="2"/>
  <c r="U81" i="2" s="1"/>
  <c r="AS83" i="2"/>
  <c r="AS81" i="2" s="1"/>
  <c r="BC102" i="2"/>
  <c r="AE102" i="2"/>
  <c r="S102" i="2"/>
  <c r="S99" i="2" s="1"/>
  <c r="AC53" i="2"/>
  <c r="AC66" i="2" s="1"/>
  <c r="O75" i="2"/>
  <c r="BC75" i="2"/>
  <c r="BC73" i="2" s="1"/>
  <c r="BF102" i="2"/>
  <c r="BG52" i="2"/>
  <c r="BG59" i="2" s="1"/>
  <c r="BP51" i="2"/>
  <c r="BP50" i="2" s="1"/>
  <c r="BD51" i="2"/>
  <c r="BD50" i="2" s="1"/>
  <c r="AT51" i="2"/>
  <c r="AT50" i="2" s="1"/>
  <c r="AJ51" i="2"/>
  <c r="AJ50" i="2" s="1"/>
  <c r="T51" i="2"/>
  <c r="T50" i="2" s="1"/>
  <c r="AX75" i="2"/>
  <c r="AI53" i="2"/>
  <c r="AI66" i="2" s="1"/>
  <c r="BK53" i="2"/>
  <c r="BK66" i="2" s="1"/>
  <c r="S83" i="2"/>
  <c r="S81" i="2" s="1"/>
  <c r="BK75" i="2"/>
  <c r="BG75" i="2"/>
  <c r="BG73" i="2" s="1"/>
  <c r="AY75" i="2"/>
  <c r="AY73" i="2" s="1"/>
  <c r="AR75" i="2"/>
  <c r="AR73" i="2" s="1"/>
  <c r="T75" i="2"/>
  <c r="T73" i="2" s="1"/>
  <c r="P75" i="2"/>
  <c r="P73" i="2" s="1"/>
  <c r="BL53" i="2"/>
  <c r="BL66" i="2" s="1"/>
  <c r="BE53" i="2"/>
  <c r="BE66" i="2" s="1"/>
  <c r="BA53" i="2"/>
  <c r="BA66" i="2" s="1"/>
  <c r="AW53" i="2"/>
  <c r="AW66" i="2" s="1"/>
  <c r="AO53" i="2"/>
  <c r="AO66" i="2" s="1"/>
  <c r="AG53" i="2"/>
  <c r="Y53" i="2"/>
  <c r="Y66" i="2" s="1"/>
  <c r="BI52" i="2"/>
  <c r="BI59" i="2" s="1"/>
  <c r="BA52" i="2"/>
  <c r="BA59" i="2" s="1"/>
  <c r="AK52" i="2"/>
  <c r="AK59" i="2" s="1"/>
  <c r="AC52" i="2"/>
  <c r="AC59" i="2" s="1"/>
  <c r="U52" i="2"/>
  <c r="U59" i="2" s="1"/>
  <c r="BO130" i="2"/>
  <c r="BO125" i="2" s="1"/>
  <c r="L28" i="2"/>
  <c r="D28" i="2" s="1"/>
  <c r="AW102" i="2"/>
  <c r="AW99" i="2" s="1"/>
  <c r="AY83" i="2"/>
  <c r="AY81" i="2" s="1"/>
  <c r="AB83" i="2"/>
  <c r="AB81" i="2" s="1"/>
  <c r="BP75" i="2"/>
  <c r="BP73" i="2" s="1"/>
  <c r="AG75" i="2"/>
  <c r="AG73" i="2" s="1"/>
  <c r="AY53" i="2"/>
  <c r="AY66" i="2" s="1"/>
  <c r="AQ53" i="2"/>
  <c r="AQ66" i="2" s="1"/>
  <c r="AM53" i="2"/>
  <c r="AM66" i="2" s="1"/>
  <c r="AE53" i="2"/>
  <c r="AE66" i="2" s="1"/>
  <c r="BH102" i="2"/>
  <c r="BD84" i="2"/>
  <c r="AY84" i="2"/>
  <c r="AO84" i="2"/>
  <c r="Y84" i="2"/>
  <c r="BM83" i="2"/>
  <c r="BA83" i="2"/>
  <c r="BA81" i="2" s="1"/>
  <c r="AT83" i="2"/>
  <c r="AT81" i="2" s="1"/>
  <c r="AF75" i="2"/>
  <c r="AF73" i="2" s="1"/>
  <c r="W53" i="2"/>
  <c r="M52" i="2"/>
  <c r="M59" i="2" s="1"/>
  <c r="I129" i="2"/>
  <c r="I130" i="2" s="1"/>
  <c r="I125" i="2" s="1"/>
  <c r="BL84" i="2"/>
  <c r="AZ102" i="2"/>
  <c r="AM84" i="2"/>
  <c r="AE84" i="2"/>
  <c r="W84" i="2"/>
  <c r="P84" i="2"/>
  <c r="AR83" i="2"/>
  <c r="AR81" i="2" s="1"/>
  <c r="AG83" i="2"/>
  <c r="AG81" i="2" s="1"/>
  <c r="BO75" i="2"/>
  <c r="BO73" i="2" s="1"/>
  <c r="BC83" i="2"/>
  <c r="BC81" i="2" s="1"/>
  <c r="W83" i="2"/>
  <c r="W81" i="2" s="1"/>
  <c r="Q83" i="2"/>
  <c r="Q81" i="2" s="1"/>
  <c r="BD75" i="2"/>
  <c r="BD73" i="2" s="1"/>
  <c r="BP53" i="2"/>
  <c r="BP66" i="2" s="1"/>
  <c r="AM83" i="2"/>
  <c r="AM81" i="2" s="1"/>
  <c r="AN75" i="2"/>
  <c r="AN73" i="2" s="1"/>
  <c r="AR53" i="2"/>
  <c r="AR66" i="2" s="1"/>
  <c r="S52" i="2"/>
  <c r="S59" i="2" s="1"/>
  <c r="AV83" i="2"/>
  <c r="AV81" i="2" s="1"/>
  <c r="AF83" i="2"/>
  <c r="AF81" i="2" s="1"/>
  <c r="N83" i="2"/>
  <c r="O52" i="2"/>
  <c r="O59" i="2" s="1"/>
  <c r="Y52" i="2"/>
  <c r="AH52" i="2"/>
  <c r="AH59" i="2" s="1"/>
  <c r="AO52" i="2"/>
  <c r="AX52" i="2"/>
  <c r="BE52" i="2"/>
  <c r="BN52" i="2"/>
  <c r="BN59" i="2" s="1"/>
  <c r="T53" i="2"/>
  <c r="T66" i="2" s="1"/>
  <c r="AU53" i="2"/>
  <c r="AU66" i="2" s="1"/>
  <c r="BH53" i="2"/>
  <c r="BH66" i="2" s="1"/>
  <c r="Q75" i="2"/>
  <c r="Q73" i="2" s="1"/>
  <c r="AK75" i="2"/>
  <c r="AK73" i="2" s="1"/>
  <c r="BA75" i="2"/>
  <c r="BA73" i="2" s="1"/>
  <c r="X83" i="2"/>
  <c r="X81" i="2" s="1"/>
  <c r="AA83" i="2"/>
  <c r="AA81" i="2" s="1"/>
  <c r="BD83" i="2"/>
  <c r="BD81" i="2" s="1"/>
  <c r="BG83" i="2"/>
  <c r="BG81" i="2" s="1"/>
  <c r="AD52" i="2"/>
  <c r="AD59" i="2" s="1"/>
  <c r="AG52" i="2"/>
  <c r="AG59" i="2" s="1"/>
  <c r="AT52" i="2"/>
  <c r="AT59" i="2" s="1"/>
  <c r="AW52" i="2"/>
  <c r="AW59" i="2" s="1"/>
  <c r="BJ52" i="2"/>
  <c r="BJ59" i="2" s="1"/>
  <c r="BM52" i="2"/>
  <c r="BM59" i="2" s="1"/>
  <c r="AB53" i="2"/>
  <c r="AB66" i="2" s="1"/>
  <c r="AV53" i="2"/>
  <c r="AV66" i="2" s="1"/>
  <c r="BC53" i="2"/>
  <c r="BC66" i="2" s="1"/>
  <c r="AS75" i="2"/>
  <c r="AS73" i="2" s="1"/>
  <c r="BI75" i="2"/>
  <c r="BI73" i="2" s="1"/>
  <c r="AN83" i="2"/>
  <c r="AN81" i="2" s="1"/>
  <c r="AQ83" i="2"/>
  <c r="BH75" i="2"/>
  <c r="BH73" i="2" s="1"/>
  <c r="BL83" i="2"/>
  <c r="BL81" i="2" s="1"/>
  <c r="AP83" i="2"/>
  <c r="AP81" i="2" s="1"/>
  <c r="M75" i="2"/>
  <c r="M73" i="2" s="1"/>
  <c r="AP52" i="2"/>
  <c r="AP59" i="2" s="1"/>
  <c r="AL83" i="2"/>
  <c r="AL81" i="2" s="1"/>
  <c r="V83" i="2"/>
  <c r="V81" i="2" s="1"/>
  <c r="M83" i="2"/>
  <c r="M81" i="2" s="1"/>
  <c r="BE75" i="2"/>
  <c r="BE73" i="2" s="1"/>
  <c r="AS52" i="2"/>
  <c r="AS59" i="2" s="1"/>
  <c r="AA53" i="2"/>
  <c r="AA66" i="2" s="1"/>
  <c r="T129" i="2"/>
  <c r="T130" i="2" s="1"/>
  <c r="T125" i="2" s="1"/>
  <c r="AM129" i="2"/>
  <c r="AM130" i="2" s="1"/>
  <c r="AM125" i="2" s="1"/>
  <c r="AN129" i="2"/>
  <c r="AN130" i="2" s="1"/>
  <c r="AN125" i="2" s="1"/>
  <c r="X129" i="2"/>
  <c r="X130" i="2" s="1"/>
  <c r="X125" i="2" s="1"/>
  <c r="AQ129" i="2"/>
  <c r="AQ130" i="2" s="1"/>
  <c r="AQ125" i="2" s="1"/>
  <c r="AR129" i="2"/>
  <c r="AR130" i="2" s="1"/>
  <c r="AR125" i="2" s="1"/>
  <c r="BI129" i="2"/>
  <c r="BI130" i="2" s="1"/>
  <c r="BI125" i="2" s="1"/>
  <c r="BA129" i="2"/>
  <c r="BA130" i="2" s="1"/>
  <c r="BA125" i="2" s="1"/>
  <c r="AS129" i="2"/>
  <c r="AS130" i="2" s="1"/>
  <c r="AS125" i="2" s="1"/>
  <c r="AK129" i="2"/>
  <c r="AK130" i="2" s="1"/>
  <c r="AK125" i="2" s="1"/>
  <c r="AR84" i="2"/>
  <c r="AJ84" i="2"/>
  <c r="AJ99" i="2" s="1"/>
  <c r="AB84" i="2"/>
  <c r="AZ83" i="2"/>
  <c r="AZ81" i="2" s="1"/>
  <c r="AX83" i="2"/>
  <c r="AX81" i="2" s="1"/>
  <c r="AU83" i="2"/>
  <c r="AU81" i="2" s="1"/>
  <c r="T83" i="2"/>
  <c r="T81" i="2" s="1"/>
  <c r="R83" i="2"/>
  <c r="R81" i="2" s="1"/>
  <c r="O83" i="2"/>
  <c r="O81" i="2" s="1"/>
  <c r="AJ75" i="2"/>
  <c r="AJ73" i="2" s="1"/>
  <c r="AN53" i="2"/>
  <c r="AN66" i="2" s="1"/>
  <c r="AB129" i="2"/>
  <c r="AB130" i="2" s="1"/>
  <c r="AB125" i="2" s="1"/>
  <c r="BN83" i="2"/>
  <c r="BN81" i="2" s="1"/>
  <c r="BK83" i="2"/>
  <c r="BK81" i="2" s="1"/>
  <c r="AJ83" i="2"/>
  <c r="AJ81" i="2" s="1"/>
  <c r="AH83" i="2"/>
  <c r="AH81" i="2" s="1"/>
  <c r="AE83" i="2"/>
  <c r="AE81" i="2" s="1"/>
  <c r="BN75" i="2"/>
  <c r="BN73" i="2" s="1"/>
  <c r="X75" i="2"/>
  <c r="X73" i="2" s="1"/>
  <c r="BO53" i="2"/>
  <c r="BO66" i="2" s="1"/>
  <c r="T102" i="2"/>
  <c r="L102" i="2"/>
  <c r="H14" i="2" l="1"/>
  <c r="P99" i="2"/>
  <c r="O99" i="2"/>
  <c r="AR99" i="2"/>
  <c r="U99" i="2"/>
  <c r="AX99" i="2"/>
  <c r="BQ81" i="2"/>
  <c r="BQ66" i="2"/>
  <c r="BQ125" i="2"/>
  <c r="BQ73" i="2"/>
  <c r="BQ59" i="2"/>
  <c r="AD99" i="2"/>
  <c r="AH99" i="2"/>
  <c r="BP99" i="2"/>
  <c r="M99" i="2"/>
  <c r="BQ50" i="2"/>
  <c r="BO99" i="2"/>
  <c r="J99" i="2"/>
  <c r="N99" i="2"/>
  <c r="R99" i="2"/>
  <c r="I99" i="2"/>
  <c r="Q99" i="2"/>
  <c r="K99" i="2"/>
  <c r="AN99" i="2"/>
  <c r="L99" i="2"/>
  <c r="BC99" i="2"/>
  <c r="BE99" i="2"/>
  <c r="T99" i="2"/>
  <c r="BM99" i="2"/>
  <c r="BB99" i="2"/>
  <c r="X99" i="2"/>
  <c r="BG99" i="2"/>
  <c r="AS99" i="2"/>
  <c r="BA99" i="2"/>
  <c r="AA99" i="2"/>
  <c r="BL99" i="2"/>
  <c r="AE99" i="2"/>
  <c r="BJ99" i="2"/>
  <c r="BK99" i="2"/>
  <c r="BF99" i="2"/>
  <c r="AI99" i="2"/>
  <c r="AM99" i="2"/>
  <c r="V99" i="2"/>
  <c r="AQ99" i="2"/>
  <c r="BI99" i="2"/>
  <c r="AU99" i="2"/>
  <c r="AK99" i="2"/>
  <c r="AZ99" i="2"/>
  <c r="AF99" i="2"/>
  <c r="AG99" i="2"/>
  <c r="AB99" i="2"/>
  <c r="AY99" i="2"/>
  <c r="Y99" i="2"/>
  <c r="BH99" i="2"/>
  <c r="AV99" i="2"/>
  <c r="AC99" i="2"/>
  <c r="J50" i="2"/>
  <c r="D50" i="2" s="1"/>
  <c r="W99" i="2"/>
  <c r="BD99" i="2"/>
  <c r="AO99" i="2"/>
  <c r="J66" i="2"/>
  <c r="H125" i="2"/>
  <c r="D104" i="2" s="1"/>
  <c r="H18" i="2" s="1"/>
  <c r="J59" i="2"/>
  <c r="J73" i="2"/>
  <c r="J81" i="2"/>
  <c r="D81" i="2" s="1"/>
  <c r="BQ99" i="2" l="1"/>
  <c r="BQ55" i="2"/>
  <c r="R9" i="2"/>
  <c r="H17" i="2" s="1"/>
  <c r="H99" i="2"/>
  <c r="D86" i="2" s="1"/>
  <c r="D85" i="2" s="1"/>
  <c r="D53" i="2"/>
  <c r="D45" i="2" s="1"/>
  <c r="J53" i="2"/>
  <c r="H11" i="2" l="1"/>
  <c r="H16" i="2"/>
  <c r="I11" i="2" l="1"/>
  <c r="L11" i="2" s="1"/>
  <c r="O11" i="2" l="1"/>
  <c r="P19" i="2" l="1"/>
  <c r="I16" i="2" s="1"/>
  <c r="F20" i="2" s="1"/>
</calcChain>
</file>

<file path=xl/sharedStrings.xml><?xml version="1.0" encoding="utf-8"?>
<sst xmlns="http://schemas.openxmlformats.org/spreadsheetml/2006/main" count="1681" uniqueCount="158">
  <si>
    <t>OPS 9-502</t>
  </si>
  <si>
    <t>Präventive familienzentrierte multimodale Komplexbehandlung bei Frühgeborenen, Neugeborenen und Säuglingen</t>
  </si>
  <si>
    <t>Patient</t>
  </si>
  <si>
    <t>Frühgeborenes</t>
  </si>
  <si>
    <t>Neugeborenes</t>
  </si>
  <si>
    <t>Säugling</t>
  </si>
  <si>
    <t>Unreife</t>
  </si>
  <si>
    <t xml:space="preserve">Störungen der Vitalfunktionen </t>
  </si>
  <si>
    <t>Störungen der Wahrnehmung</t>
  </si>
  <si>
    <t>neuromuskuläre Erkrankung</t>
  </si>
  <si>
    <t>neurologische Einschränkung</t>
  </si>
  <si>
    <t>Patientenkategorie</t>
  </si>
  <si>
    <t>multiprofessionelles Team</t>
  </si>
  <si>
    <t>Gesundheits- und Kinderkrankenpflegekräfte</t>
  </si>
  <si>
    <t>Ökotrophologen/Ernährungsberater</t>
  </si>
  <si>
    <t>Physiotherapeuten</t>
  </si>
  <si>
    <t>Ergotherapeuten</t>
  </si>
  <si>
    <t>Sozialarbeiter/-therapeuten</t>
  </si>
  <si>
    <t>Assessment</t>
  </si>
  <si>
    <t>durchgeführt am:</t>
  </si>
  <si>
    <t>durchgeführt von:</t>
  </si>
  <si>
    <t>individuelle Ressourcen</t>
  </si>
  <si>
    <t>familiäre Ressourcen</t>
  </si>
  <si>
    <t>soziale Ressourcen</t>
  </si>
  <si>
    <t>lokale/kommunale Ressourcen</t>
  </si>
  <si>
    <t>Leistungen</t>
  </si>
  <si>
    <t>Erbringer:</t>
  </si>
  <si>
    <t>Anleitung der Eltern/Sorgeberechtigten in bindungsförderndem Verhalten durch</t>
  </si>
  <si>
    <t>theoretische Unterweisung im Einzel- oder Gruppensetting</t>
  </si>
  <si>
    <t>praktische Unterweisung im Einzelsetting</t>
  </si>
  <si>
    <t>Krisenintervention bei kurzfristiger Zustandsverschlechterung des Kindes</t>
  </si>
  <si>
    <t>Summe:</t>
  </si>
  <si>
    <t>OPS</t>
  </si>
  <si>
    <t>OPS:</t>
  </si>
  <si>
    <t>abrechenbare Dauer:</t>
  </si>
  <si>
    <t>Fallbesprechung</t>
  </si>
  <si>
    <t>Arzt</t>
  </si>
  <si>
    <t>Pflege</t>
  </si>
  <si>
    <t>Behandlungsergebnisse</t>
  </si>
  <si>
    <t>Behandlungsziele</t>
  </si>
  <si>
    <t>Eltern:</t>
  </si>
  <si>
    <t>Mutter</t>
  </si>
  <si>
    <t>Vater</t>
  </si>
  <si>
    <t>Inhalte dokumentiert</t>
  </si>
  <si>
    <t>weitere Therapeuten</t>
  </si>
  <si>
    <t>erfolgte Dokumentation:</t>
  </si>
  <si>
    <t>Fallkonferenz</t>
  </si>
  <si>
    <t>Funktion</t>
  </si>
  <si>
    <t>Name</t>
  </si>
  <si>
    <t>Kürzel</t>
  </si>
  <si>
    <t>ja</t>
  </si>
  <si>
    <t>nein</t>
  </si>
  <si>
    <t>anrechenbare Stunden:</t>
  </si>
  <si>
    <t>Voraussetzungen erfüllt:</t>
  </si>
  <si>
    <t>Dauer [00:10]:</t>
  </si>
  <si>
    <t>Dauer [00:15]:</t>
  </si>
  <si>
    <t>Psychologen/Pädagogen</t>
  </si>
  <si>
    <t>© Dr. Michael Zeller, Passau</t>
  </si>
  <si>
    <t>Dauer [30 min]:</t>
  </si>
  <si>
    <t>Beratung der Eltern/Sorgeberechtigten zu sozialen Aspekten und Entwicklungsaspekten bei drohender Bindungsstörung sowie zur Mobilisierung von Unterstützungsressourcen</t>
  </si>
  <si>
    <t>obligate Erbringer (3/3):</t>
  </si>
  <si>
    <t>obligate Erbringer (2/3):</t>
  </si>
  <si>
    <t>Psychologe/ Pädagoge</t>
  </si>
  <si>
    <t>Ökotrophologen/ Ernährungsberater</t>
  </si>
  <si>
    <t>weitere</t>
  </si>
  <si>
    <t>Version 1.1</t>
  </si>
  <si>
    <t>Übung wiederkehrender allgemeiner und spezifischer Pflege- und Versorgungshandlungen am eigenen Kind</t>
  </si>
  <si>
    <t>Erbringer
(extern)</t>
  </si>
  <si>
    <t>fakultative Erbringer
(intern)</t>
  </si>
  <si>
    <t>Krankenkasse</t>
  </si>
  <si>
    <t>Jugendamt</t>
  </si>
  <si>
    <t>Betreuer/Vormund</t>
  </si>
  <si>
    <t>Einrichtung</t>
  </si>
  <si>
    <t>Version 1.2R</t>
  </si>
  <si>
    <t>Vorname</t>
  </si>
  <si>
    <t>Geburtsdatum</t>
  </si>
  <si>
    <t xml:space="preserve"> </t>
  </si>
  <si>
    <t>PID</t>
  </si>
  <si>
    <t>Leitung</t>
  </si>
  <si>
    <t>Ärzte</t>
  </si>
  <si>
    <t>Datum (tt.mm.jjjj):</t>
  </si>
  <si>
    <t>Beginn (hh:mm):</t>
  </si>
  <si>
    <t>Ende (hh:mm):</t>
  </si>
  <si>
    <t>Team/Therapeuten:</t>
  </si>
  <si>
    <t>Assessment:</t>
  </si>
  <si>
    <t>Leistungen:</t>
  </si>
  <si>
    <t>Fallbesprechung:</t>
  </si>
  <si>
    <t>Fallkonferenz:</t>
  </si>
  <si>
    <t>m.zeller@kinderklinik-passau.de</t>
  </si>
  <si>
    <t>Aufnahmedatum</t>
  </si>
  <si>
    <t>Indikation:</t>
  </si>
  <si>
    <t>delta_datum</t>
  </si>
  <si>
    <t>n_fb_zeit</t>
  </si>
  <si>
    <t>vergleichswert</t>
  </si>
  <si>
    <t>Version 1.3R</t>
  </si>
  <si>
    <t>Text 1</t>
  </si>
  <si>
    <t>Text 2</t>
  </si>
  <si>
    <t>Text 3</t>
  </si>
  <si>
    <t>Text 4</t>
  </si>
  <si>
    <t>Text 5</t>
  </si>
  <si>
    <t>Text 6</t>
  </si>
  <si>
    <t>Text 7</t>
  </si>
  <si>
    <t>Text 8</t>
  </si>
  <si>
    <t>Text 9</t>
  </si>
  <si>
    <t>Text 10</t>
  </si>
  <si>
    <t>Text 11</t>
  </si>
  <si>
    <t>Hilfstext</t>
  </si>
  <si>
    <t>Es wurden Leistungen zur „Präventiven familienzentrierten multimodalen Komplexbehandlung bei Frühgeborenen, Neugeborenen und Säuglingen“ gem. OPS</t>
  </si>
  <si>
    <t>im Umfang von</t>
  </si>
  <si>
    <t>Beratung(en) der Eltern/Sorgeberechtigten zu sozialen Aspekten und Entwicklungsaspekten bei drohender Bindungsstörung sowie zur Mobilisierung von Unterstützungsressourcen,</t>
  </si>
  <si>
    <t>Anleitung(en) der Eltern/Sorgeberechtigten in bindungsförderndem Verhalten (theoretische Unterweisung im Einzel- oder Gruppensetting:</t>
  </si>
  <si>
    <t>; praktische Unterweisung im Einzelsetting:</t>
  </si>
  <si>
    <t>; Übung wiederkehrender allgemeiner und spezifischer Pflege- und Versorgungshandlungen am eigenen Kind:</t>
  </si>
  <si>
    <t>),</t>
  </si>
  <si>
    <t>Krisenintervention(en) bei kurzfristiger Zustandsverschlechterung des Kindes sowie insgesamt</t>
  </si>
  <si>
    <t>Fallbesprechung(en) von mindestens 10 Minuten Dauer unter Beteiligung aller 3 Berufsgruppen des multiprofessionellen Teams mit Dokumentation und</t>
  </si>
  <si>
    <t>Fallkonferenz(en) unter Beteiligung von mindestens 2 Berufsgruppen des multiprofessionellen Teams sowie der Eltern/Sorgeberechtigten von mindestens 15 Minuten Dauer mit Dokumentation.</t>
  </si>
  <si>
    <t>Stunden zur psychosozialen und bindungsunterstützenden familienzentrierten Versorgung während des stationären Aufenthaltes durch ein multiprofessionelles Team unter Leitung eines Facharztes erbracht. Die familiäre Situation wurde durch ein Assessment (nicht auf die Stunden angerechnet) der individuellen, familiären, sozialen und lokalen/kommunalen Ressourcen erfasst. Die Leistungen umfassten</t>
  </si>
  <si>
    <t>C</t>
  </si>
  <si>
    <t>D</t>
  </si>
  <si>
    <t>E</t>
  </si>
  <si>
    <t>F</t>
  </si>
  <si>
    <t>G</t>
  </si>
  <si>
    <t>H</t>
  </si>
  <si>
    <t>I</t>
  </si>
  <si>
    <t>J</t>
  </si>
  <si>
    <t>Wenn</t>
  </si>
  <si>
    <t>Dann</t>
  </si>
  <si>
    <t>In diesem Feld finden Sie, wenn die für den o.g. Patienten erbrachten Leistungen vollständig und korrekt kodiert sowie alle weiteren Voraussetzungen erfüllt sind, einen Text, der alle OPS-relevanten Informationen enthält. Diesen "Textbaustein" können Sie direkt für den Arztbrief (kopieren, einfügen) verwenden.</t>
  </si>
  <si>
    <t>Bitte füllen Sie die grau unterlegten Felder aus; rot unterlegte zeigen Zwischen- und grün unterlegte Endergebnisse an.</t>
  </si>
  <si>
    <t>Controlling-Tool 1.4R</t>
  </si>
  <si>
    <t>Version 1.4R</t>
  </si>
  <si>
    <t>Entlass-/Verlegungsdatum</t>
  </si>
  <si>
    <t>Bitte mindestens eine Indikation auswählen.</t>
  </si>
  <si>
    <r>
      <t xml:space="preserve">
B</t>
    </r>
    <r>
      <rPr>
        <sz val="10"/>
        <color theme="0"/>
        <rFont val="Arial"/>
        <family val="2"/>
      </rPr>
      <t>itte die Teammitglieder benennen.</t>
    </r>
  </si>
  <si>
    <t xml:space="preserve">
Bitte weitere Therapeuten benennen.</t>
  </si>
  <si>
    <t xml:space="preserve">
Erfolgt durch Teammitglied; ist nicht anrechenbar. </t>
  </si>
  <si>
    <t xml:space="preserve">
Einsatz von mindestens 2 Leistungen von jeweils mindestens 30 Minuten Dauer durch mindestens 1 Teammitglied.</t>
  </si>
  <si>
    <t xml:space="preserve">
Mindestens 10 Minuten Dauer (bei Aufenthalt &gt; 7d mindestens wöchentliche Fallbesprechung) unter Beteiligung aller 3 Berufsgruppen des Teams mit Dokumentation.</t>
  </si>
  <si>
    <t xml:space="preserve">
Mindestens eine Fallkonferenz unter Beteiligung von mindestens 2 Berufsgruppen des Teams sowie der Eltern/Sorgeberechtigten von mindestens 15 Minuten Dauer mit Dokumentation.</t>
  </si>
  <si>
    <t>Muster</t>
  </si>
  <si>
    <t>Psychologe</t>
  </si>
  <si>
    <t>Krankenschwester</t>
  </si>
  <si>
    <t>L</t>
  </si>
  <si>
    <t>A</t>
  </si>
  <si>
    <t>P</t>
  </si>
  <si>
    <t>K</t>
  </si>
  <si>
    <t>Ökotrophologe</t>
  </si>
  <si>
    <t>Physiotherapeut</t>
  </si>
  <si>
    <t>Ergotherapeut</t>
  </si>
  <si>
    <t>Sozialarbeiter</t>
  </si>
  <si>
    <t>Ö</t>
  </si>
  <si>
    <t>S</t>
  </si>
  <si>
    <t>MaxA</t>
  </si>
  <si>
    <t>P,K</t>
  </si>
  <si>
    <t>x</t>
  </si>
  <si>
    <t>MaxB</t>
  </si>
  <si>
    <t>MaxC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</si>
</sst>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h:mm;@"/>
    <numFmt numFmtId="165" formatCode="[h]:mm"/>
    <numFmt numFmtId="166" formatCode="0.0"/>
  </numFmts>
  <fonts count="21" x14ac:knownFonts="1">
    <font>
      <sz val="10"/>
      <name val="Arial"/>
    </font>
    <font>
      <sz val="8"/>
      <name val="Arial"/>
      <family val="2"/>
    </font>
    <font>
      <u/>
      <sz val="10"/>
      <color indexed="12"/>
      <name val="Arial"/>
      <family val="2"/>
    </font>
    <font>
      <sz val="10"/>
      <color rgb="FFC00000"/>
      <name val="Arial"/>
      <family val="2"/>
    </font>
    <font>
      <b/>
      <sz val="10"/>
      <color rgb="FFC00000"/>
      <name val="Arial"/>
      <family val="2"/>
    </font>
    <font>
      <sz val="10"/>
      <color theme="1"/>
      <name val="Arial"/>
      <family val="2"/>
    </font>
    <font>
      <sz val="8"/>
      <color theme="1"/>
      <name val="Arial"/>
      <family val="2"/>
    </font>
    <font>
      <sz val="14"/>
      <color theme="0"/>
      <name val="Arial"/>
      <family val="2"/>
    </font>
    <font>
      <sz val="10"/>
      <color theme="0"/>
      <name val="Arial"/>
      <family val="2"/>
    </font>
    <font>
      <b/>
      <sz val="10"/>
      <color theme="0"/>
      <name val="Arial"/>
      <family val="2"/>
    </font>
    <font>
      <u/>
      <sz val="8"/>
      <color theme="1"/>
      <name val="Arial"/>
      <family val="2"/>
    </font>
    <font>
      <b/>
      <sz val="10"/>
      <color theme="1"/>
      <name val="Arial"/>
      <family val="2"/>
    </font>
    <font>
      <b/>
      <sz val="14"/>
      <color theme="1"/>
      <name val="Arial"/>
      <family val="2"/>
    </font>
    <font>
      <sz val="14"/>
      <color theme="1"/>
      <name val="Arial"/>
      <family val="2"/>
    </font>
    <font>
      <sz val="8"/>
      <color theme="0"/>
      <name val="Arial"/>
      <family val="2"/>
    </font>
    <font>
      <sz val="8"/>
      <name val="Arial"/>
      <family val="2"/>
    </font>
    <font>
      <u/>
      <sz val="10"/>
      <color indexed="12"/>
      <name val="Arial"/>
      <family val="2"/>
    </font>
    <font>
      <sz val="10"/>
      <color rgb="FFFF0000"/>
      <name val="Arial"/>
      <family val="2"/>
    </font>
    <font>
      <sz val="11"/>
      <color theme="0"/>
      <name val="Calibri"/>
      <family val="2"/>
    </font>
    <font>
      <b/>
      <sz val="12"/>
      <name val="Arial"/>
      <family val="2"/>
    </font>
    <font>
      <b/>
      <sz val="12"/>
      <color rgb="FFC00000"/>
      <name val="Arial"/>
      <family val="2"/>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0.24994659260841701"/>
        <bgColor indexed="64"/>
      </patternFill>
    </fill>
    <fill>
      <patternFill patternType="solid">
        <fgColor rgb="FFCCFFCC"/>
        <bgColor indexed="64"/>
      </patternFill>
    </fill>
    <fill>
      <patternFill patternType="solid">
        <fgColor theme="5" tint="0.79998168889431442"/>
        <bgColor indexed="64"/>
      </patternFill>
    </fill>
  </fills>
  <borders count="62">
    <border>
      <left/>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82">
    <xf numFmtId="0" fontId="0" fillId="0" borderId="0" xfId="0"/>
    <xf numFmtId="0" fontId="3" fillId="0" borderId="0" xfId="0" applyFont="1"/>
    <xf numFmtId="0" fontId="3" fillId="0" borderId="0" xfId="0" applyFont="1" applyBorder="1"/>
    <xf numFmtId="0" fontId="3" fillId="0" borderId="0" xfId="0" applyFont="1" applyBorder="1" applyAlignment="1">
      <alignment horizontal="left"/>
    </xf>
    <xf numFmtId="1" fontId="3" fillId="0" borderId="0" xfId="0" applyNumberFormat="1" applyFont="1" applyFill="1" applyBorder="1"/>
    <xf numFmtId="0" fontId="4" fillId="0" borderId="0" xfId="0" applyFont="1" applyBorder="1" applyAlignment="1"/>
    <xf numFmtId="0" fontId="3" fillId="0" borderId="0" xfId="0" applyFont="1" applyFill="1" applyBorder="1" applyAlignment="1">
      <alignment horizontal="center"/>
    </xf>
    <xf numFmtId="164" fontId="3" fillId="0" borderId="0" xfId="0" applyNumberFormat="1" applyFont="1"/>
    <xf numFmtId="0" fontId="5" fillId="0" borderId="0" xfId="0" applyFont="1"/>
    <xf numFmtId="0" fontId="5" fillId="0" borderId="1" xfId="0" applyFont="1" applyBorder="1"/>
    <xf numFmtId="0" fontId="5" fillId="0" borderId="0" xfId="0" applyFont="1" applyBorder="1"/>
    <xf numFmtId="0" fontId="5" fillId="0" borderId="2" xfId="0" applyFont="1" applyBorder="1"/>
    <xf numFmtId="0" fontId="6" fillId="0" borderId="0" xfId="0" applyFont="1"/>
    <xf numFmtId="14" fontId="6" fillId="0" borderId="0" xfId="0" applyNumberFormat="1" applyFont="1" applyAlignment="1">
      <alignment horizontal="left"/>
    </xf>
    <xf numFmtId="0" fontId="7" fillId="2" borderId="3" xfId="0" applyFont="1" applyFill="1" applyBorder="1" applyAlignment="1">
      <alignment vertical="center"/>
    </xf>
    <xf numFmtId="0" fontId="7" fillId="2" borderId="4" xfId="0" applyFont="1" applyFill="1" applyBorder="1" applyAlignment="1">
      <alignment vertical="center"/>
    </xf>
    <xf numFmtId="0" fontId="8" fillId="0" borderId="0" xfId="0" applyFont="1"/>
    <xf numFmtId="0" fontId="8" fillId="2" borderId="0" xfId="0" applyFont="1" applyFill="1"/>
    <xf numFmtId="0" fontId="9" fillId="2" borderId="0" xfId="0" applyFont="1" applyFill="1" applyAlignment="1">
      <alignment horizontal="left"/>
    </xf>
    <xf numFmtId="0" fontId="9" fillId="0" borderId="0" xfId="0" applyFont="1" applyBorder="1" applyAlignment="1">
      <alignment horizontal="left"/>
    </xf>
    <xf numFmtId="0" fontId="8" fillId="0" borderId="0" xfId="0" applyFont="1" applyBorder="1" applyAlignment="1"/>
    <xf numFmtId="0" fontId="8" fillId="0" borderId="1" xfId="0" applyFont="1" applyBorder="1"/>
    <xf numFmtId="0" fontId="8" fillId="0" borderId="0" xfId="0" applyFont="1" applyBorder="1"/>
    <xf numFmtId="0" fontId="8" fillId="0" borderId="0" xfId="0" applyFont="1" applyAlignment="1">
      <alignment vertical="center"/>
    </xf>
    <xf numFmtId="20" fontId="8" fillId="0" borderId="0" xfId="0" applyNumberFormat="1" applyFont="1"/>
    <xf numFmtId="165" fontId="8" fillId="0" borderId="0" xfId="0" applyNumberFormat="1" applyFont="1"/>
    <xf numFmtId="0" fontId="8" fillId="0" borderId="7" xfId="0" applyFont="1" applyBorder="1"/>
    <xf numFmtId="0" fontId="8" fillId="0" borderId="8" xfId="0" applyFont="1" applyBorder="1"/>
    <xf numFmtId="0" fontId="8" fillId="0" borderId="0" xfId="0" applyFont="1" applyBorder="1" applyAlignment="1">
      <alignment horizontal="left" vertical="center" wrapText="1"/>
    </xf>
    <xf numFmtId="0" fontId="8" fillId="0" borderId="0" xfId="0" applyFont="1" applyBorder="1" applyAlignment="1">
      <alignment horizontal="left"/>
    </xf>
    <xf numFmtId="0" fontId="10" fillId="0" borderId="0" xfId="1" applyFont="1" applyAlignment="1" applyProtection="1"/>
    <xf numFmtId="0" fontId="5" fillId="0" borderId="0" xfId="0" applyFont="1" applyBorder="1" applyAlignment="1">
      <alignment horizontal="left"/>
    </xf>
    <xf numFmtId="0" fontId="11" fillId="0" borderId="12" xfId="0" applyFont="1" applyBorder="1" applyAlignment="1">
      <alignment horizontal="left"/>
    </xf>
    <xf numFmtId="0" fontId="11" fillId="0" borderId="13" xfId="0" applyFont="1" applyBorder="1" applyAlignment="1">
      <alignment horizontal="left"/>
    </xf>
    <xf numFmtId="0" fontId="11" fillId="0" borderId="14" xfId="0" applyFont="1" applyBorder="1" applyAlignment="1">
      <alignment horizontal="center"/>
    </xf>
    <xf numFmtId="0" fontId="5" fillId="0" borderId="1" xfId="0" applyFont="1" applyBorder="1" applyAlignment="1">
      <alignment horizontal="left"/>
    </xf>
    <xf numFmtId="0" fontId="5" fillId="0" borderId="5" xfId="0" applyFont="1" applyBorder="1"/>
    <xf numFmtId="0" fontId="5" fillId="0" borderId="6" xfId="0" applyFont="1" applyBorder="1"/>
    <xf numFmtId="0" fontId="5" fillId="0" borderId="2" xfId="0" applyFont="1" applyFill="1" applyBorder="1" applyAlignment="1">
      <alignment horizontal="left"/>
    </xf>
    <xf numFmtId="0" fontId="5" fillId="0" borderId="15" xfId="0" applyFont="1" applyBorder="1"/>
    <xf numFmtId="0" fontId="5" fillId="0" borderId="16" xfId="0" applyFont="1" applyBorder="1"/>
    <xf numFmtId="165" fontId="5" fillId="0" borderId="18" xfId="0" applyNumberFormat="1" applyFont="1" applyBorder="1"/>
    <xf numFmtId="165" fontId="5" fillId="0" borderId="21" xfId="0" applyNumberFormat="1" applyFont="1" applyFill="1" applyBorder="1"/>
    <xf numFmtId="0" fontId="5" fillId="0" borderId="12" xfId="0" applyFont="1" applyBorder="1" applyAlignment="1">
      <alignment horizontal="left"/>
    </xf>
    <xf numFmtId="0" fontId="5" fillId="0" borderId="13" xfId="0" applyFont="1" applyBorder="1" applyAlignment="1">
      <alignment horizontal="left"/>
    </xf>
    <xf numFmtId="0" fontId="5" fillId="0" borderId="13" xfId="0" applyFont="1" applyBorder="1" applyAlignment="1"/>
    <xf numFmtId="0" fontId="5" fillId="0" borderId="13" xfId="0" applyFont="1" applyBorder="1" applyAlignment="1">
      <alignment wrapText="1"/>
    </xf>
    <xf numFmtId="0" fontId="5" fillId="0" borderId="13" xfId="0" applyFont="1" applyBorder="1"/>
    <xf numFmtId="0" fontId="5" fillId="0" borderId="3" xfId="0" applyFont="1" applyBorder="1" applyAlignment="1">
      <alignment horizontal="left"/>
    </xf>
    <xf numFmtId="0" fontId="5" fillId="0" borderId="3" xfId="0" applyFont="1" applyBorder="1" applyAlignment="1"/>
    <xf numFmtId="0" fontId="5" fillId="0" borderId="3" xfId="0" applyFont="1" applyBorder="1"/>
    <xf numFmtId="0" fontId="5" fillId="0" borderId="3" xfId="0" applyFont="1" applyFill="1" applyBorder="1"/>
    <xf numFmtId="0" fontId="5" fillId="3" borderId="13" xfId="0" applyFont="1" applyFill="1" applyBorder="1" applyAlignment="1" applyProtection="1">
      <alignment horizontal="center"/>
      <protection locked="0"/>
    </xf>
    <xf numFmtId="0" fontId="5" fillId="3" borderId="22" xfId="0" applyFont="1" applyFill="1" applyBorder="1" applyAlignment="1" applyProtection="1">
      <alignment horizontal="center"/>
      <protection locked="0"/>
    </xf>
    <xf numFmtId="0" fontId="5" fillId="3" borderId="19" xfId="0" applyFont="1" applyFill="1" applyBorder="1" applyAlignment="1" applyProtection="1">
      <alignment horizontal="center"/>
      <protection locked="0"/>
    </xf>
    <xf numFmtId="0" fontId="5" fillId="3" borderId="17" xfId="0" applyFont="1" applyFill="1" applyBorder="1" applyProtection="1">
      <protection locked="0"/>
    </xf>
    <xf numFmtId="0" fontId="5" fillId="3" borderId="20" xfId="0" applyFont="1" applyFill="1" applyBorder="1" applyProtection="1">
      <protection locked="0"/>
    </xf>
    <xf numFmtId="0" fontId="5" fillId="3" borderId="13" xfId="0" applyFont="1" applyFill="1" applyBorder="1" applyProtection="1">
      <protection locked="0"/>
    </xf>
    <xf numFmtId="0" fontId="5" fillId="3" borderId="14" xfId="0" applyFont="1" applyFill="1" applyBorder="1" applyAlignment="1" applyProtection="1">
      <alignment horizontal="center"/>
      <protection locked="0"/>
    </xf>
    <xf numFmtId="0" fontId="5" fillId="3" borderId="17" xfId="0"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0" fontId="5" fillId="0" borderId="25" xfId="0" applyFont="1" applyFill="1" applyBorder="1"/>
    <xf numFmtId="0" fontId="5" fillId="0" borderId="16" xfId="0" applyFont="1" applyFill="1" applyBorder="1"/>
    <xf numFmtId="165" fontId="5" fillId="0" borderId="18" xfId="0" applyNumberFormat="1" applyFont="1" applyFill="1" applyBorder="1"/>
    <xf numFmtId="164" fontId="5" fillId="3" borderId="13" xfId="0" applyNumberFormat="1" applyFont="1" applyFill="1" applyBorder="1" applyProtection="1">
      <protection locked="0"/>
    </xf>
    <xf numFmtId="14" fontId="5" fillId="3" borderId="26" xfId="0" applyNumberFormat="1" applyFont="1" applyFill="1" applyBorder="1" applyProtection="1">
      <protection locked="0"/>
    </xf>
    <xf numFmtId="14" fontId="5" fillId="3" borderId="11" xfId="0" applyNumberFormat="1" applyFont="1" applyFill="1" applyBorder="1" applyProtection="1">
      <protection locked="0"/>
    </xf>
    <xf numFmtId="14" fontId="5" fillId="3" borderId="14" xfId="0" applyNumberFormat="1" applyFont="1" applyFill="1" applyBorder="1" applyProtection="1">
      <protection locked="0"/>
    </xf>
    <xf numFmtId="14" fontId="5" fillId="3" borderId="13" xfId="0" applyNumberFormat="1" applyFont="1" applyFill="1" applyBorder="1" applyProtection="1">
      <protection locked="0"/>
    </xf>
    <xf numFmtId="14" fontId="5" fillId="3" borderId="17" xfId="0" applyNumberFormat="1" applyFont="1" applyFill="1" applyBorder="1" applyProtection="1">
      <protection locked="0"/>
    </xf>
    <xf numFmtId="164" fontId="5" fillId="3" borderId="17" xfId="0" applyNumberFormat="1" applyFont="1" applyFill="1" applyBorder="1" applyProtection="1">
      <protection locked="0"/>
    </xf>
    <xf numFmtId="164" fontId="5" fillId="3" borderId="22" xfId="0" applyNumberFormat="1" applyFont="1" applyFill="1" applyBorder="1" applyProtection="1">
      <protection locked="0"/>
    </xf>
    <xf numFmtId="0" fontId="6" fillId="0" borderId="0" xfId="0" applyFont="1" applyBorder="1"/>
    <xf numFmtId="0" fontId="14" fillId="0" borderId="0" xfId="0" applyFont="1"/>
    <xf numFmtId="0" fontId="15" fillId="0" borderId="0" xfId="0" applyFont="1"/>
    <xf numFmtId="0" fontId="5" fillId="3" borderId="22" xfId="0" applyFont="1" applyFill="1" applyBorder="1" applyAlignment="1" applyProtection="1">
      <alignment horizontal="center"/>
      <protection locked="0"/>
    </xf>
    <xf numFmtId="0" fontId="9" fillId="2" borderId="0" xfId="0" applyFont="1" applyFill="1" applyAlignment="1">
      <alignment horizontal="left"/>
    </xf>
    <xf numFmtId="0" fontId="17" fillId="0" borderId="0" xfId="0" applyFont="1" applyBorder="1"/>
    <xf numFmtId="0" fontId="5" fillId="0" borderId="15" xfId="0" applyFont="1" applyBorder="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left"/>
    </xf>
    <xf numFmtId="0" fontId="5" fillId="0" borderId="0" xfId="0" applyFont="1" applyBorder="1" applyAlignment="1">
      <alignment horizontal="left"/>
    </xf>
    <xf numFmtId="1" fontId="8" fillId="0" borderId="0" xfId="0" applyNumberFormat="1" applyFont="1" applyFill="1" applyBorder="1" applyAlignment="1">
      <alignment horizontal="left"/>
    </xf>
    <xf numFmtId="0" fontId="8" fillId="0" borderId="0" xfId="0" applyFont="1" applyFill="1" applyBorder="1" applyAlignment="1">
      <alignment horizontal="left"/>
    </xf>
    <xf numFmtId="0" fontId="18" fillId="0" borderId="0" xfId="0" applyFont="1"/>
    <xf numFmtId="0" fontId="5" fillId="0" borderId="1"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38"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3" xfId="0" applyFont="1" applyBorder="1" applyAlignment="1" applyProtection="1">
      <alignment horizontal="left" vertical="center"/>
    </xf>
    <xf numFmtId="0" fontId="5" fillId="0" borderId="32" xfId="0" applyFont="1" applyBorder="1" applyAlignment="1" applyProtection="1">
      <alignment horizontal="left" vertical="center"/>
    </xf>
    <xf numFmtId="0" fontId="11" fillId="5" borderId="58" xfId="0" applyFont="1" applyFill="1" applyBorder="1" applyAlignment="1">
      <alignment horizontal="center" vertical="center"/>
    </xf>
    <xf numFmtId="0" fontId="5" fillId="5" borderId="60" xfId="0" applyFont="1" applyFill="1" applyBorder="1" applyAlignment="1">
      <alignment horizontal="center" vertical="center"/>
    </xf>
    <xf numFmtId="0" fontId="5" fillId="5" borderId="61" xfId="0" applyFont="1" applyFill="1" applyBorder="1" applyAlignment="1">
      <alignment horizontal="center"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165" fontId="5" fillId="6" borderId="13" xfId="0" applyNumberFormat="1" applyFont="1" applyFill="1" applyBorder="1" applyAlignment="1">
      <alignment horizontal="right"/>
    </xf>
    <xf numFmtId="165" fontId="5" fillId="6" borderId="17" xfId="0" applyNumberFormat="1" applyFont="1" applyFill="1" applyBorder="1" applyAlignment="1">
      <alignment horizontal="right"/>
    </xf>
    <xf numFmtId="165" fontId="5" fillId="6" borderId="19" xfId="0" applyNumberFormat="1" applyFont="1" applyFill="1" applyBorder="1"/>
    <xf numFmtId="165" fontId="5" fillId="6" borderId="20" xfId="0" applyNumberFormat="1" applyFont="1" applyFill="1" applyBorder="1"/>
    <xf numFmtId="165" fontId="5" fillId="6" borderId="13" xfId="0" applyNumberFormat="1" applyFont="1" applyFill="1" applyBorder="1"/>
    <xf numFmtId="165" fontId="5" fillId="6" borderId="17" xfId="0" applyNumberFormat="1" applyFont="1" applyFill="1" applyBorder="1"/>
    <xf numFmtId="165" fontId="5" fillId="6" borderId="22" xfId="0" applyNumberFormat="1" applyFont="1" applyFill="1" applyBorder="1" applyAlignment="1">
      <alignment horizontal="right"/>
    </xf>
    <xf numFmtId="165" fontId="5" fillId="6" borderId="23" xfId="0" applyNumberFormat="1" applyFont="1" applyFill="1" applyBorder="1" applyAlignment="1">
      <alignment horizontal="right"/>
    </xf>
    <xf numFmtId="165" fontId="5" fillId="6" borderId="24" xfId="0" applyNumberFormat="1" applyFont="1" applyFill="1" applyBorder="1" applyAlignment="1">
      <alignment horizontal="right"/>
    </xf>
    <xf numFmtId="0" fontId="3" fillId="0" borderId="0" xfId="0" applyFont="1" applyFill="1" applyBorder="1"/>
    <xf numFmtId="0" fontId="3" fillId="0" borderId="0" xfId="0" applyFont="1" applyFill="1" applyBorder="1" applyAlignment="1">
      <alignment horizontal="left" vertical="center" wrapText="1"/>
    </xf>
    <xf numFmtId="165" fontId="3" fillId="0" borderId="0" xfId="0" applyNumberFormat="1" applyFont="1" applyFill="1" applyBorder="1"/>
    <xf numFmtId="0" fontId="3" fillId="0" borderId="4" xfId="0" applyFont="1" applyFill="1" applyBorder="1" applyAlignment="1">
      <alignment horizontal="left"/>
    </xf>
    <xf numFmtId="0" fontId="3" fillId="0" borderId="0" xfId="0" applyFont="1" applyFill="1"/>
    <xf numFmtId="0" fontId="3" fillId="0" borderId="0" xfId="0" applyFont="1" applyFill="1" applyBorder="1" applyAlignment="1">
      <alignment horizontal="left"/>
    </xf>
    <xf numFmtId="166" fontId="5" fillId="5" borderId="59" xfId="0" applyNumberFormat="1" applyFont="1" applyFill="1" applyBorder="1"/>
    <xf numFmtId="0" fontId="5" fillId="3" borderId="13" xfId="0" applyFont="1" applyFill="1" applyBorder="1" applyAlignment="1" applyProtection="1">
      <alignment horizontal="center"/>
      <protection locked="0"/>
    </xf>
    <xf numFmtId="0" fontId="5" fillId="3" borderId="13" xfId="0" applyFont="1" applyFill="1" applyBorder="1" applyAlignment="1" applyProtection="1">
      <alignment horizontal="center"/>
      <protection locked="0"/>
    </xf>
    <xf numFmtId="0" fontId="5" fillId="0" borderId="2"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33" xfId="0" applyFont="1" applyBorder="1" applyAlignment="1" applyProtection="1">
      <alignment horizontal="left" vertical="center"/>
    </xf>
    <xf numFmtId="0" fontId="9" fillId="2" borderId="0" xfId="0" applyFont="1" applyFill="1" applyAlignment="1">
      <alignment horizontal="left"/>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0" fontId="5" fillId="0" borderId="1" xfId="0" applyFont="1" applyBorder="1" applyAlignment="1">
      <alignment horizontal="left"/>
    </xf>
    <xf numFmtId="0" fontId="5" fillId="3" borderId="22" xfId="0" applyFont="1" applyFill="1" applyBorder="1" applyAlignment="1" applyProtection="1">
      <alignment horizontal="center"/>
      <protection locked="0"/>
    </xf>
    <xf numFmtId="0" fontId="5" fillId="3" borderId="13" xfId="0" applyFont="1" applyFill="1" applyBorder="1" applyAlignment="1" applyProtection="1">
      <alignment horizontal="center"/>
      <protection locked="0"/>
    </xf>
    <xf numFmtId="0" fontId="5" fillId="0" borderId="12" xfId="0" applyFont="1" applyBorder="1" applyAlignment="1">
      <alignment horizontal="left"/>
    </xf>
    <xf numFmtId="0" fontId="5" fillId="0" borderId="3" xfId="0" applyFont="1" applyBorder="1" applyAlignment="1">
      <alignment horizontal="left"/>
    </xf>
    <xf numFmtId="0" fontId="5" fillId="0" borderId="13" xfId="0" applyFont="1" applyBorder="1" applyAlignment="1">
      <alignment horizontal="left"/>
    </xf>
    <xf numFmtId="0" fontId="5" fillId="3" borderId="19" xfId="0" applyFont="1" applyFill="1" applyBorder="1" applyAlignment="1" applyProtection="1">
      <alignment horizontal="center"/>
      <protection locked="0"/>
    </xf>
    <xf numFmtId="0" fontId="19" fillId="0" borderId="0" xfId="0" applyFont="1" applyAlignment="1">
      <alignment horizontal="center" vertical="center"/>
    </xf>
    <xf numFmtId="0" fontId="20" fillId="0" borderId="0" xfId="0" applyFont="1" applyAlignment="1">
      <alignment horizontal="center" vertical="center"/>
    </xf>
    <xf numFmtId="0" fontId="16" fillId="0" borderId="34" xfId="1" applyFont="1" applyBorder="1" applyAlignment="1" applyProtection="1">
      <alignment horizontal="center" vertical="center" wrapText="1"/>
    </xf>
    <xf numFmtId="0" fontId="16" fillId="0" borderId="5" xfId="1" applyFont="1" applyBorder="1" applyAlignment="1" applyProtection="1">
      <alignment horizontal="center" vertical="center" wrapText="1"/>
    </xf>
    <xf numFmtId="0" fontId="16" fillId="0" borderId="6" xfId="1" applyFont="1" applyBorder="1" applyAlignment="1" applyProtection="1">
      <alignment horizontal="center" vertical="center" wrapText="1"/>
    </xf>
    <xf numFmtId="14" fontId="5" fillId="3" borderId="3" xfId="0" applyNumberFormat="1" applyFont="1" applyFill="1" applyBorder="1" applyAlignment="1" applyProtection="1">
      <alignment horizontal="left" vertical="center"/>
      <protection locked="0"/>
    </xf>
    <xf numFmtId="14" fontId="5" fillId="3" borderId="36" xfId="0" applyNumberFormat="1" applyFont="1" applyFill="1" applyBorder="1" applyAlignment="1" applyProtection="1">
      <alignment horizontal="left" vertical="center"/>
      <protection locked="0"/>
    </xf>
    <xf numFmtId="0" fontId="7" fillId="2" borderId="45" xfId="0" applyFont="1" applyFill="1" applyBorder="1" applyAlignment="1">
      <alignment horizont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5" fillId="0" borderId="1" xfId="0" applyFont="1" applyBorder="1" applyAlignment="1">
      <alignment horizontal="left"/>
    </xf>
    <xf numFmtId="0" fontId="5" fillId="0" borderId="35" xfId="0" applyFont="1" applyBorder="1" applyAlignment="1">
      <alignment horizontal="left"/>
    </xf>
    <xf numFmtId="0" fontId="5" fillId="0" borderId="4" xfId="0" applyFont="1" applyBorder="1" applyAlignment="1">
      <alignment horizontal="left"/>
    </xf>
    <xf numFmtId="0" fontId="5" fillId="0" borderId="22" xfId="0" applyFont="1" applyBorder="1" applyAlignment="1">
      <alignment horizontal="left"/>
    </xf>
    <xf numFmtId="0" fontId="5" fillId="0" borderId="28" xfId="0" applyFont="1" applyBorder="1" applyAlignment="1">
      <alignment horizontal="left"/>
    </xf>
    <xf numFmtId="0" fontId="5" fillId="0" borderId="37" xfId="0" applyFont="1" applyBorder="1" applyAlignment="1">
      <alignment horizontal="left"/>
    </xf>
    <xf numFmtId="0" fontId="5" fillId="0" borderId="23" xfId="0" applyFont="1" applyBorder="1" applyAlignment="1">
      <alignment horizontal="left"/>
    </xf>
    <xf numFmtId="0" fontId="5" fillId="0" borderId="15" xfId="0" applyFont="1" applyBorder="1" applyAlignment="1">
      <alignment horizontal="center" wrapText="1"/>
    </xf>
    <xf numFmtId="0" fontId="5" fillId="0" borderId="58" xfId="0" applyFont="1" applyBorder="1" applyAlignment="1">
      <alignment horizontal="center" wrapText="1"/>
    </xf>
    <xf numFmtId="0" fontId="5" fillId="3" borderId="3" xfId="0" applyFont="1" applyFill="1" applyBorder="1" applyAlignment="1" applyProtection="1">
      <alignment horizontal="center"/>
      <protection locked="0"/>
    </xf>
    <xf numFmtId="0" fontId="5" fillId="3" borderId="22" xfId="0" applyFont="1" applyFill="1" applyBorder="1" applyAlignment="1" applyProtection="1">
      <alignment horizontal="center"/>
      <protection locked="0"/>
    </xf>
    <xf numFmtId="0" fontId="12" fillId="0" borderId="3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3" fillId="5" borderId="57"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42"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47" xfId="0" applyFont="1" applyFill="1" applyBorder="1" applyAlignment="1">
      <alignment horizontal="center" vertical="center"/>
    </xf>
    <xf numFmtId="0" fontId="13" fillId="5" borderId="9" xfId="0" applyFont="1" applyFill="1" applyBorder="1" applyAlignment="1">
      <alignment horizontal="center" vertical="center"/>
    </xf>
    <xf numFmtId="0" fontId="5" fillId="0" borderId="57" xfId="0" applyFont="1" applyBorder="1" applyAlignment="1">
      <alignment horizontal="center" wrapText="1"/>
    </xf>
    <xf numFmtId="0" fontId="5" fillId="0" borderId="33" xfId="0" applyFont="1" applyBorder="1" applyAlignment="1">
      <alignment horizontal="center" wrapText="1"/>
    </xf>
    <xf numFmtId="0" fontId="11" fillId="0" borderId="34" xfId="0" applyFont="1" applyBorder="1" applyAlignment="1">
      <alignment horizontal="left" vertical="center"/>
    </xf>
    <xf numFmtId="0" fontId="11" fillId="0" borderId="1" xfId="0" applyFont="1" applyBorder="1" applyAlignment="1">
      <alignment horizontal="left" vertical="center"/>
    </xf>
    <xf numFmtId="0" fontId="5" fillId="3" borderId="36" xfId="0" applyFont="1" applyFill="1" applyBorder="1" applyAlignment="1" applyProtection="1">
      <alignment horizontal="center"/>
      <protection locked="0"/>
    </xf>
    <xf numFmtId="0" fontId="5" fillId="3" borderId="27" xfId="0" applyFont="1" applyFill="1" applyBorder="1" applyAlignment="1" applyProtection="1">
      <alignment horizontal="center"/>
      <protection locked="0"/>
    </xf>
    <xf numFmtId="0" fontId="5" fillId="3" borderId="24" xfId="0" applyFont="1" applyFill="1" applyBorder="1" applyAlignment="1" applyProtection="1">
      <alignment horizontal="center"/>
      <protection locked="0"/>
    </xf>
    <xf numFmtId="0" fontId="5" fillId="5" borderId="55" xfId="0" applyFont="1" applyFill="1" applyBorder="1" applyAlignment="1" applyProtection="1">
      <alignment horizontal="left" vertical="center" wrapText="1" indent="1"/>
      <protection locked="0"/>
    </xf>
    <xf numFmtId="0" fontId="5" fillId="5" borderId="56" xfId="0" applyFont="1" applyFill="1" applyBorder="1" applyAlignment="1" applyProtection="1">
      <alignment horizontal="left" vertical="center" wrapText="1" indent="1"/>
      <protection locked="0"/>
    </xf>
    <xf numFmtId="0" fontId="5" fillId="5" borderId="10" xfId="0" applyFont="1" applyFill="1" applyBorder="1" applyAlignment="1" applyProtection="1">
      <alignment horizontal="left" vertical="center" wrapText="1" indent="1"/>
      <protection locked="0"/>
    </xf>
    <xf numFmtId="0" fontId="5" fillId="0" borderId="55" xfId="0" applyFont="1" applyBorder="1" applyAlignment="1">
      <alignment horizontal="left"/>
    </xf>
    <xf numFmtId="0" fontId="5" fillId="0" borderId="56" xfId="0" applyFont="1" applyBorder="1" applyAlignment="1">
      <alignment horizontal="left"/>
    </xf>
    <xf numFmtId="0" fontId="9" fillId="2" borderId="0" xfId="0" applyFont="1" applyFill="1" applyAlignment="1">
      <alignment horizontal="left"/>
    </xf>
    <xf numFmtId="0" fontId="5" fillId="0" borderId="35" xfId="0" applyFont="1" applyBorder="1" applyAlignment="1">
      <alignment horizontal="center"/>
    </xf>
    <xf numFmtId="0" fontId="5" fillId="0" borderId="4" xfId="0" applyFont="1" applyBorder="1" applyAlignment="1">
      <alignment horizontal="center"/>
    </xf>
    <xf numFmtId="0" fontId="5" fillId="0" borderId="36" xfId="0" applyFont="1" applyBorder="1" applyAlignment="1">
      <alignment horizontal="center"/>
    </xf>
    <xf numFmtId="0" fontId="11" fillId="0" borderId="35" xfId="0" applyFont="1" applyBorder="1" applyAlignment="1">
      <alignment horizontal="center"/>
    </xf>
    <xf numFmtId="0" fontId="11" fillId="0" borderId="4" xfId="0" applyFont="1" applyBorder="1" applyAlignment="1">
      <alignment horizontal="center"/>
    </xf>
    <xf numFmtId="0" fontId="11" fillId="0" borderId="36" xfId="0" applyFont="1" applyBorder="1" applyAlignment="1">
      <alignment horizontal="center"/>
    </xf>
    <xf numFmtId="0" fontId="5" fillId="4" borderId="30" xfId="0" applyFont="1" applyFill="1" applyBorder="1" applyAlignment="1" applyProtection="1">
      <alignment horizontal="left" vertical="center"/>
      <protection locked="0"/>
    </xf>
    <xf numFmtId="0" fontId="5" fillId="4" borderId="53" xfId="0" applyFont="1" applyFill="1" applyBorder="1" applyAlignment="1" applyProtection="1">
      <alignment horizontal="left" vertical="center"/>
      <protection locked="0"/>
    </xf>
    <xf numFmtId="0" fontId="5" fillId="4" borderId="26" xfId="0" applyFont="1" applyFill="1" applyBorder="1" applyAlignment="1" applyProtection="1">
      <alignment horizontal="left" vertical="center"/>
      <protection locked="0"/>
    </xf>
    <xf numFmtId="14" fontId="5" fillId="4" borderId="3" xfId="0" applyNumberFormat="1" applyFont="1" applyFill="1" applyBorder="1" applyAlignment="1" applyProtection="1">
      <alignment horizontal="left" vertical="center"/>
      <protection locked="0"/>
    </xf>
    <xf numFmtId="14" fontId="5" fillId="4" borderId="4" xfId="0" applyNumberFormat="1" applyFont="1" applyFill="1" applyBorder="1" applyAlignment="1" applyProtection="1">
      <alignment horizontal="left" vertical="center"/>
      <protection locked="0"/>
    </xf>
    <xf numFmtId="14" fontId="5" fillId="4" borderId="22" xfId="0" applyNumberFormat="1" applyFont="1" applyFill="1" applyBorder="1" applyAlignment="1" applyProtection="1">
      <alignment horizontal="left" vertical="center"/>
      <protection locked="0"/>
    </xf>
    <xf numFmtId="14" fontId="5" fillId="4" borderId="27" xfId="0" applyNumberFormat="1" applyFont="1" applyFill="1" applyBorder="1" applyAlignment="1" applyProtection="1">
      <alignment horizontal="left" vertical="center"/>
      <protection locked="0"/>
    </xf>
    <xf numFmtId="14" fontId="5" fillId="4" borderId="37" xfId="0" applyNumberFormat="1" applyFont="1" applyFill="1" applyBorder="1" applyAlignment="1" applyProtection="1">
      <alignment horizontal="left" vertical="center"/>
      <protection locked="0"/>
    </xf>
    <xf numFmtId="14" fontId="5" fillId="4" borderId="23" xfId="0" applyNumberFormat="1" applyFont="1" applyFill="1" applyBorder="1" applyAlignment="1" applyProtection="1">
      <alignment horizontal="left" vertical="center"/>
      <protection locked="0"/>
    </xf>
    <xf numFmtId="0" fontId="5" fillId="3" borderId="13" xfId="0" applyFont="1" applyFill="1" applyBorder="1" applyAlignment="1" applyProtection="1">
      <alignment horizontal="center"/>
      <protection locked="0"/>
    </xf>
    <xf numFmtId="0" fontId="5" fillId="3" borderId="19" xfId="0" applyFont="1" applyFill="1" applyBorder="1" applyAlignment="1" applyProtection="1">
      <alignment horizontal="center"/>
      <protection locked="0"/>
    </xf>
    <xf numFmtId="0" fontId="9" fillId="2" borderId="34" xfId="0" applyFont="1" applyFill="1" applyBorder="1" applyAlignment="1">
      <alignment horizontal="left"/>
    </xf>
    <xf numFmtId="0" fontId="9" fillId="2" borderId="1" xfId="0" applyFont="1" applyFill="1" applyBorder="1" applyAlignment="1">
      <alignment horizontal="left"/>
    </xf>
    <xf numFmtId="0" fontId="5" fillId="0" borderId="3" xfId="0" applyFont="1" applyFill="1" applyBorder="1" applyAlignment="1">
      <alignment horizontal="left"/>
    </xf>
    <xf numFmtId="0" fontId="5" fillId="0" borderId="22" xfId="0" applyFont="1" applyFill="1" applyBorder="1" applyAlignment="1">
      <alignment horizontal="left"/>
    </xf>
    <xf numFmtId="0" fontId="5" fillId="0" borderId="27" xfId="0" applyFont="1" applyFill="1" applyBorder="1" applyAlignment="1">
      <alignment horizontal="left"/>
    </xf>
    <xf numFmtId="0" fontId="5" fillId="0" borderId="23" xfId="0" applyFont="1" applyFill="1" applyBorder="1" applyAlignment="1">
      <alignment horizontal="left"/>
    </xf>
    <xf numFmtId="0" fontId="5" fillId="0" borderId="12" xfId="0" applyFont="1" applyBorder="1" applyAlignment="1">
      <alignment horizontal="left" vertical="center" wrapText="1"/>
    </xf>
    <xf numFmtId="0" fontId="5" fillId="0" borderId="48" xfId="0" applyFont="1" applyBorder="1" applyAlignment="1">
      <alignment horizontal="left"/>
    </xf>
    <xf numFmtId="0" fontId="5" fillId="0" borderId="19"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left"/>
    </xf>
    <xf numFmtId="0" fontId="5" fillId="0" borderId="11" xfId="0" applyFont="1" applyBorder="1" applyAlignment="1">
      <alignment horizontal="left"/>
    </xf>
    <xf numFmtId="0" fontId="5" fillId="0" borderId="34" xfId="0" applyFont="1" applyBorder="1" applyAlignment="1">
      <alignment horizontal="left" vertical="center" wrapText="1"/>
    </xf>
    <xf numFmtId="0" fontId="5" fillId="0" borderId="1" xfId="0" applyFont="1" applyBorder="1" applyAlignment="1">
      <alignment horizontal="left" vertical="center" wrapText="1"/>
    </xf>
    <xf numFmtId="0" fontId="5" fillId="0" borderId="3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38"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32" xfId="0" applyFont="1" applyBorder="1" applyAlignment="1">
      <alignment horizontal="left" vertical="center" wrapText="1"/>
    </xf>
    <xf numFmtId="0" fontId="5" fillId="0" borderId="30" xfId="0" applyFont="1" applyFill="1" applyBorder="1" applyAlignment="1">
      <alignment horizontal="left"/>
    </xf>
    <xf numFmtId="0" fontId="5" fillId="0" borderId="26" xfId="0" applyFont="1" applyFill="1" applyBorder="1" applyAlignment="1">
      <alignment horizontal="left"/>
    </xf>
    <xf numFmtId="0" fontId="8" fillId="2" borderId="5" xfId="0" applyFont="1" applyFill="1" applyBorder="1" applyAlignment="1">
      <alignment horizontal="left" vertical="top" wrapText="1" indent="1"/>
    </xf>
    <xf numFmtId="0" fontId="8" fillId="2" borderId="0" xfId="0" applyFont="1" applyFill="1" applyBorder="1" applyAlignment="1">
      <alignment horizontal="left" vertical="top" wrapText="1" indent="1"/>
    </xf>
    <xf numFmtId="0" fontId="0" fillId="0" borderId="5" xfId="0" applyBorder="1" applyAlignment="1">
      <alignment horizontal="left" vertical="top" wrapText="1" indent="1"/>
    </xf>
    <xf numFmtId="0" fontId="0" fillId="0" borderId="0" xfId="0" applyAlignment="1">
      <alignment horizontal="left" vertical="top" wrapText="1" indent="1"/>
    </xf>
    <xf numFmtId="0" fontId="0" fillId="0" borderId="6" xfId="0" applyBorder="1" applyAlignment="1">
      <alignment horizontal="left" vertical="top" wrapText="1" indent="1"/>
    </xf>
    <xf numFmtId="0" fontId="0" fillId="0" borderId="2" xfId="0" applyBorder="1" applyAlignment="1">
      <alignment horizontal="left" vertical="top" wrapText="1" indent="1"/>
    </xf>
    <xf numFmtId="0" fontId="5" fillId="0" borderId="27" xfId="0" applyFont="1" applyBorder="1" applyAlignment="1">
      <alignment horizontal="left"/>
    </xf>
    <xf numFmtId="0" fontId="5" fillId="0" borderId="3" xfId="0" applyFont="1" applyBorder="1" applyAlignment="1">
      <alignment horizontal="left"/>
    </xf>
    <xf numFmtId="0" fontId="5" fillId="0" borderId="30" xfId="0" applyFont="1" applyBorder="1" applyAlignment="1">
      <alignment horizontal="left"/>
    </xf>
    <xf numFmtId="0" fontId="5" fillId="0" borderId="34" xfId="0" applyFont="1" applyBorder="1" applyAlignment="1">
      <alignment horizontal="left" wrapText="1"/>
    </xf>
    <xf numFmtId="0" fontId="5" fillId="0" borderId="1" xfId="0" applyFont="1" applyBorder="1" applyAlignment="1">
      <alignment horizontal="left" wrapText="1"/>
    </xf>
    <xf numFmtId="0" fontId="5" fillId="0" borderId="33" xfId="0" applyFont="1" applyBorder="1" applyAlignment="1">
      <alignment horizontal="left" wrapText="1"/>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41" xfId="0" applyFont="1" applyBorder="1" applyAlignment="1">
      <alignment horizontal="left" wrapText="1"/>
    </xf>
    <xf numFmtId="0" fontId="5" fillId="0" borderId="4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50" xfId="0" applyFont="1" applyBorder="1" applyAlignment="1">
      <alignment horizontal="center"/>
    </xf>
    <xf numFmtId="0" fontId="5" fillId="0" borderId="54" xfId="0" applyFont="1" applyBorder="1" applyAlignment="1">
      <alignment horizontal="center"/>
    </xf>
    <xf numFmtId="0" fontId="5" fillId="0" borderId="4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8" fillId="2" borderId="0" xfId="0" applyFont="1" applyFill="1" applyAlignment="1">
      <alignment horizontal="left" vertical="top" wrapText="1" indent="1"/>
    </xf>
    <xf numFmtId="0" fontId="9" fillId="2" borderId="0" xfId="0" applyFont="1" applyFill="1" applyAlignment="1">
      <alignment horizontal="left" vertical="top" wrapText="1" indent="1"/>
    </xf>
    <xf numFmtId="0" fontId="5" fillId="3" borderId="3" xfId="0" applyFont="1" applyFill="1" applyBorder="1" applyAlignment="1" applyProtection="1">
      <alignment horizontal="left"/>
      <protection locked="0"/>
    </xf>
    <xf numFmtId="0" fontId="5" fillId="3" borderId="22" xfId="0" applyFont="1" applyFill="1" applyBorder="1" applyAlignment="1" applyProtection="1">
      <alignment horizontal="left"/>
      <protection locked="0"/>
    </xf>
    <xf numFmtId="0" fontId="5" fillId="3" borderId="27" xfId="0" applyFont="1" applyFill="1" applyBorder="1" applyAlignment="1" applyProtection="1">
      <alignment horizontal="left"/>
      <protection locked="0"/>
    </xf>
    <xf numFmtId="0" fontId="5" fillId="3" borderId="23" xfId="0" applyFont="1" applyFill="1" applyBorder="1" applyAlignment="1" applyProtection="1">
      <alignment horizontal="left"/>
      <protection locked="0"/>
    </xf>
    <xf numFmtId="0" fontId="5" fillId="3" borderId="23" xfId="0" applyFont="1" applyFill="1" applyBorder="1" applyAlignment="1" applyProtection="1">
      <alignment horizontal="center"/>
      <protection locked="0"/>
    </xf>
    <xf numFmtId="0" fontId="11" fillId="0" borderId="30" xfId="0" applyFont="1" applyBorder="1" applyAlignment="1">
      <alignment horizontal="center"/>
    </xf>
    <xf numFmtId="0" fontId="11" fillId="0" borderId="26" xfId="0" applyFont="1" applyBorder="1" applyAlignment="1">
      <alignment horizontal="center"/>
    </xf>
    <xf numFmtId="0" fontId="5" fillId="3" borderId="30" xfId="0" applyFont="1" applyFill="1" applyBorder="1" applyAlignment="1" applyProtection="1">
      <alignment horizontal="left" vertical="center"/>
      <protection locked="0"/>
    </xf>
    <xf numFmtId="0" fontId="5" fillId="3" borderId="31" xfId="0" applyFont="1" applyFill="1" applyBorder="1" applyAlignment="1" applyProtection="1">
      <alignment horizontal="left" vertical="center"/>
      <protection locked="0"/>
    </xf>
    <xf numFmtId="14" fontId="5" fillId="3" borderId="19" xfId="0" applyNumberFormat="1" applyFont="1" applyFill="1" applyBorder="1" applyAlignment="1" applyProtection="1">
      <alignment horizontal="left" vertical="center"/>
      <protection locked="0"/>
    </xf>
    <xf numFmtId="14" fontId="5" fillId="3" borderId="20" xfId="0" applyNumberFormat="1" applyFont="1" applyFill="1" applyBorder="1" applyAlignment="1" applyProtection="1">
      <alignment horizontal="left" vertical="center"/>
      <protection locked="0"/>
    </xf>
    <xf numFmtId="0" fontId="5" fillId="0" borderId="2"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33" xfId="0" applyFont="1" applyBorder="1" applyAlignment="1" applyProtection="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11" fillId="0" borderId="28" xfId="0" applyFont="1" applyBorder="1" applyAlignment="1">
      <alignment horizontal="left"/>
    </xf>
    <xf numFmtId="0" fontId="11" fillId="0" borderId="23" xfId="0" applyFont="1" applyBorder="1" applyAlignment="1">
      <alignment horizontal="left"/>
    </xf>
    <xf numFmtId="0" fontId="9" fillId="2" borderId="0" xfId="0" applyFont="1" applyFill="1" applyBorder="1" applyAlignment="1">
      <alignment horizontal="left" vertic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5" xfId="0" applyFont="1" applyBorder="1" applyAlignment="1">
      <alignment horizontal="left"/>
    </xf>
    <xf numFmtId="0" fontId="5" fillId="0" borderId="0" xfId="0" applyFont="1" applyBorder="1" applyAlignment="1">
      <alignment horizontal="left"/>
    </xf>
    <xf numFmtId="0" fontId="5" fillId="0" borderId="34" xfId="0" applyFont="1" applyBorder="1" applyAlignment="1">
      <alignment horizontal="left"/>
    </xf>
    <xf numFmtId="0" fontId="5" fillId="0" borderId="57" xfId="0" applyFont="1" applyBorder="1" applyAlignment="1">
      <alignment horizontal="center" vertical="center" wrapText="1"/>
    </xf>
    <xf numFmtId="0" fontId="5" fillId="0" borderId="33" xfId="0" applyFont="1" applyBorder="1" applyAlignment="1">
      <alignment horizontal="center" vertical="center" wrapText="1"/>
    </xf>
    <xf numFmtId="0" fontId="11" fillId="0" borderId="29" xfId="0" applyFont="1" applyBorder="1" applyAlignment="1">
      <alignment horizontal="center"/>
    </xf>
    <xf numFmtId="0" fontId="11" fillId="0" borderId="53" xfId="0" applyFont="1" applyBorder="1" applyAlignment="1">
      <alignment horizontal="center"/>
    </xf>
    <xf numFmtId="0" fontId="1" fillId="0" borderId="0" xfId="0" applyFont="1"/>
    <xf numFmtId="0" fontId="2" fillId="0" borderId="6" xfId="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0" fontId="2" fillId="0" borderId="34" xfId="1" applyFont="1" applyBorder="1" applyAlignment="1" applyProtection="1">
      <alignment horizontal="center" vertical="center" wrapText="1"/>
    </xf>
  </cellXfs>
  <cellStyles count="2">
    <cellStyle name="Hyperlink" xfId="1" builtinId="8"/>
    <cellStyle name="Standard" xfId="0" builtinId="0"/>
  </cellStyles>
  <dxfs count="6">
    <dxf>
      <font>
        <b/>
        <i val="0"/>
      </font>
    </dxf>
    <dxf>
      <font>
        <b/>
        <i val="0"/>
        <color rgb="FFFF0000"/>
      </font>
    </dxf>
    <dxf>
      <font>
        <b/>
        <i val="0"/>
      </font>
    </dxf>
    <dxf>
      <font>
        <b/>
        <i val="0"/>
        <color rgb="FFFF0000"/>
      </font>
    </dxf>
    <dxf>
      <font>
        <b/>
        <i val="0"/>
      </font>
    </dxf>
    <dxf>
      <font>
        <b/>
        <i val="0"/>
        <color rgb="FFFF000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Q134"/>
  <sheetViews>
    <sheetView showGridLines="0" showRowColHeaders="0" tabSelected="1" zoomScale="85" zoomScaleNormal="85" workbookViewId="0">
      <pane xSplit="4" ySplit="21" topLeftCell="E22" activePane="bottomRight" state="frozen"/>
      <selection pane="topRight" activeCell="E1" sqref="E1"/>
      <selection pane="bottomLeft" activeCell="A22" sqref="A22"/>
      <selection pane="bottomRight" activeCell="F20" sqref="F20:P20"/>
    </sheetView>
  </sheetViews>
  <sheetFormatPr baseColWidth="10" defaultColWidth="11.42578125" defaultRowHeight="12.75" x14ac:dyDescent="0.2"/>
  <cols>
    <col min="1" max="1" width="3.7109375" style="1" customWidth="1"/>
    <col min="2" max="2" width="11.42578125" style="16"/>
    <col min="3" max="3" width="14" style="16" customWidth="1"/>
    <col min="4" max="5" width="2.7109375" style="22" customWidth="1"/>
    <col min="6" max="6" width="13.140625" style="1" customWidth="1"/>
    <col min="7" max="7" width="23.140625" style="1" customWidth="1"/>
    <col min="8" max="8" width="13.7109375" style="1" customWidth="1"/>
    <col min="9" max="11" width="11.42578125" style="1"/>
    <col min="12" max="12" width="14.140625" style="1" customWidth="1"/>
    <col min="13" max="68" width="11.42578125" style="1"/>
    <col min="69" max="69" width="11.42578125" style="16"/>
    <col min="70" max="16384" width="11.42578125" style="1"/>
  </cols>
  <sheetData>
    <row r="1" spans="1:69" x14ac:dyDescent="0.2">
      <c r="A1" s="1" t="s">
        <v>76</v>
      </c>
    </row>
    <row r="2" spans="1:69" s="23" customFormat="1" ht="30" customHeight="1" x14ac:dyDescent="0.2">
      <c r="B2" s="14" t="s">
        <v>0</v>
      </c>
      <c r="C2" s="15"/>
      <c r="D2" s="137" t="s">
        <v>1</v>
      </c>
      <c r="E2" s="137"/>
      <c r="F2" s="137"/>
      <c r="G2" s="137"/>
      <c r="H2" s="137"/>
      <c r="I2" s="137"/>
      <c r="J2" s="137"/>
      <c r="K2" s="137"/>
      <c r="L2" s="137"/>
      <c r="M2" s="137"/>
      <c r="N2" s="137"/>
      <c r="O2" s="137"/>
      <c r="P2" s="138"/>
    </row>
    <row r="3" spans="1:69" s="16" customFormat="1" ht="18" x14ac:dyDescent="0.25">
      <c r="B3" s="136" t="s">
        <v>130</v>
      </c>
      <c r="C3" s="136"/>
      <c r="D3" s="136"/>
      <c r="E3" s="136"/>
      <c r="F3" s="136"/>
      <c r="G3" s="136"/>
      <c r="H3" s="136"/>
      <c r="I3" s="136"/>
      <c r="J3" s="136"/>
      <c r="K3" s="136"/>
      <c r="L3" s="136"/>
      <c r="M3" s="136"/>
      <c r="N3" s="136"/>
      <c r="O3" s="136"/>
      <c r="P3" s="136"/>
    </row>
    <row r="4" spans="1:69" ht="20.100000000000001" customHeight="1" x14ac:dyDescent="0.2"/>
    <row r="5" spans="1:69" ht="20.100000000000001" customHeight="1" x14ac:dyDescent="0.2">
      <c r="F5" s="129" t="s">
        <v>129</v>
      </c>
      <c r="G5" s="130"/>
      <c r="H5" s="130"/>
      <c r="I5" s="130"/>
      <c r="J5" s="130"/>
      <c r="K5" s="130"/>
      <c r="L5" s="130"/>
      <c r="M5" s="130"/>
      <c r="N5" s="130"/>
      <c r="O5" s="130"/>
      <c r="P5" s="130"/>
    </row>
    <row r="6" spans="1:69" ht="20.100000000000001" customHeight="1" thickBot="1" x14ac:dyDescent="0.25"/>
    <row r="7" spans="1:69" x14ac:dyDescent="0.2">
      <c r="B7" s="171" t="s">
        <v>2</v>
      </c>
      <c r="C7" s="171"/>
      <c r="F7" s="131"/>
      <c r="G7" s="89" t="s">
        <v>48</v>
      </c>
      <c r="H7" s="178" t="s">
        <v>140</v>
      </c>
      <c r="I7" s="179"/>
      <c r="J7" s="180"/>
      <c r="K7" s="85"/>
      <c r="L7" s="85"/>
      <c r="M7" s="260" t="s">
        <v>77</v>
      </c>
      <c r="N7" s="261"/>
      <c r="O7" s="254">
        <v>123456789</v>
      </c>
      <c r="P7" s="255"/>
    </row>
    <row r="8" spans="1:69" x14ac:dyDescent="0.2">
      <c r="B8" s="76"/>
      <c r="C8" s="79"/>
      <c r="F8" s="132"/>
      <c r="G8" s="87" t="s">
        <v>74</v>
      </c>
      <c r="H8" s="181" t="s">
        <v>153</v>
      </c>
      <c r="I8" s="182"/>
      <c r="J8" s="183"/>
      <c r="K8" s="86"/>
      <c r="L8" s="86"/>
      <c r="M8" s="86" t="s">
        <v>89</v>
      </c>
      <c r="N8" s="87"/>
      <c r="O8" s="134">
        <v>43101</v>
      </c>
      <c r="P8" s="135"/>
      <c r="Q8" s="16" t="s">
        <v>91</v>
      </c>
      <c r="R8" s="16" t="s">
        <v>92</v>
      </c>
      <c r="S8" s="16" t="s">
        <v>93</v>
      </c>
    </row>
    <row r="9" spans="1:69" ht="13.5" thickBot="1" x14ac:dyDescent="0.25">
      <c r="B9" s="17"/>
      <c r="C9" s="17"/>
      <c r="F9" s="133"/>
      <c r="G9" s="90" t="s">
        <v>75</v>
      </c>
      <c r="H9" s="184">
        <v>43101</v>
      </c>
      <c r="I9" s="185"/>
      <c r="J9" s="186"/>
      <c r="K9" s="88"/>
      <c r="L9" s="88"/>
      <c r="M9" s="258" t="s">
        <v>132</v>
      </c>
      <c r="N9" s="259"/>
      <c r="O9" s="256">
        <v>43143</v>
      </c>
      <c r="P9" s="257"/>
      <c r="Q9" s="16">
        <f>ROUNDDOWN(((O9-O8)/7),0)</f>
        <v>6</v>
      </c>
      <c r="R9" s="16">
        <f>(IF((I99&gt;=S9),1,0)+IF((J99&gt;=S9),1,0)+IF((K99&gt;=S9),1,0)+IF((L99&gt;=S9),1,0)+IF((M99&gt;=S9),1,0)+IF((N99&gt;=S9),1,0)+IF((O99&gt;=S9),1,0)+IF((P99&gt;=S9),1,0)+IF((Q99&gt;=S9),1,0)+IF((R99&gt;=S9),1,0)+IF((S99&gt;=S9),1,0)+IF((T99&gt;=S9),1,0)+IF((U99&gt;=S9),1,0)+IF((V99&gt;=S9),1,0)+IF((W99&gt;=S9),1,0)+IF((X99&gt;=S9),1,0)+IF((Y99&gt;=S9),1,0)+IF((Z99&gt;=S9),1,0)+IF((AA99&gt;=S9),1,0)+IF((AB99&gt;=S9),1,0)+IF((AC99&gt;=S9),1,0)+IF((AD99&gt;=S9),1,0)+IF((AE99&gt;=S9),1,0)+IF((AF99&gt;=S9),1,0)+IF((AG99&gt;=S9),1,0)+IF((AH99&gt;=S9),1,0)+IF((AI99&gt;=S9),1,0)+IF((AJ99&gt;=S9),1,0)+IF((AK99&gt;=S9),1,0)+IF((AL99&gt;=S9),1,0)+IF((AM99&gt;=S9),1,0)+IF((AN99&gt;=S9),1,0)+IF((AO99&gt;=S9),1,0)+IF((AP99&gt;=S9),1,0)+IF((AQ99&gt;=S9),1,0)+IF((AR99&gt;=S9),1,0)+IF((AS99&gt;=S9),1,0)+IF((AT99&gt;=S9),1,0)+IF((AU99&gt;=S9),1,0)+IF((AV99&gt;=S9),1,0)+IF((AW99&gt;=S9),1,0)+IF((AX99&gt;=S9),1,0)+IF((AY99&gt;=S9),1,0)+IF((AZ99&gt;=S9),1,0)+IF((BA99&gt;=S9),1,0)+IF((BB99&gt;=S9),1,0)+IF((BC99&gt;=S9),1,0)+IF((BD99&gt;=S9),1,0)+IF((BE99&gt;=S9),1,0)+IF((BF99&gt;=S9),1,0)+IF((BG99&gt;=S9),1,0)+IF((BH99&gt;=S9),1,0)+IF((BI99&gt;=S9),1,0)+IF((BJ99&gt;=S9),1,0)+IF((BK99&gt;=S9),1,0)+IF((BL99&gt;=S9),1,0)+IF((BM99&gt;=S9),1,0)+IF((BN99&gt;=S9),1,0)+IF((BO99&gt;=S9),1,0)+IF((BP99&gt;=S9),1,0))</f>
        <v>6</v>
      </c>
      <c r="S9" s="24">
        <v>2.0833333333333332E-2</v>
      </c>
    </row>
    <row r="10" spans="1:69" s="8" customFormat="1" ht="20.100000000000001" customHeight="1" thickBot="1" x14ac:dyDescent="0.25">
      <c r="D10" s="10"/>
      <c r="E10" s="10"/>
      <c r="BQ10" s="16"/>
    </row>
    <row r="11" spans="1:69" ht="13.5" thickBot="1" x14ac:dyDescent="0.25">
      <c r="B11" s="171" t="s">
        <v>32</v>
      </c>
      <c r="C11" s="171"/>
      <c r="F11" s="161" t="s">
        <v>53</v>
      </c>
      <c r="G11" s="162"/>
      <c r="H11" s="91" t="str">
        <f>IF(D28+D40+D45+D86+D104=5,"ja","nein")</f>
        <v>ja</v>
      </c>
      <c r="I11" s="22">
        <f>IF(H11="ja",1,0)</f>
        <v>1</v>
      </c>
      <c r="J11" s="169" t="s">
        <v>52</v>
      </c>
      <c r="K11" s="170"/>
      <c r="L11" s="111">
        <f>(J50+J59+J66+J73+J81+H99+H125)*I11*24</f>
        <v>8.5</v>
      </c>
      <c r="M11" s="2"/>
      <c r="N11" s="150" t="s">
        <v>33</v>
      </c>
      <c r="O11" s="153" t="str">
        <f>IF(L11&gt;34.99,"9-502.4",IF(L11&gt;24.99,"9-502.3",IF(L11&gt;14.99,"9-502.2",IF(L11&gt;4.99,"9-502.1",IF(L11&gt;1.99,"9-502.0","---")))))</f>
        <v>9-502.1</v>
      </c>
      <c r="P11" s="154"/>
    </row>
    <row r="12" spans="1:69" ht="5.25" customHeight="1" x14ac:dyDescent="0.2">
      <c r="B12" s="18"/>
      <c r="C12" s="18"/>
      <c r="F12" s="94"/>
      <c r="G12" s="95"/>
      <c r="H12" s="92"/>
      <c r="I12" s="2"/>
      <c r="J12" s="3"/>
      <c r="K12" s="3"/>
      <c r="L12" s="4"/>
      <c r="M12" s="2"/>
      <c r="N12" s="151"/>
      <c r="O12" s="155"/>
      <c r="P12" s="156"/>
    </row>
    <row r="13" spans="1:69" ht="13.5" customHeight="1" x14ac:dyDescent="0.2">
      <c r="B13" s="76"/>
      <c r="C13" s="76"/>
      <c r="F13" s="94" t="s">
        <v>90</v>
      </c>
      <c r="G13" s="95"/>
      <c r="H13" s="92" t="str">
        <f>IF(OR(H24="ja",H25="ja",H26="ja",I24="ja",I25="ja",I26="ja",K24="ja",K25="ja",K26="ja",M24="ja",M25="ja",M26="ja",O24="ja",O25="ja",O26="ja"),"ja","nein")</f>
        <v>ja</v>
      </c>
      <c r="I13" s="2"/>
      <c r="J13" s="3"/>
      <c r="K13" s="3"/>
      <c r="L13" s="4"/>
      <c r="M13" s="2"/>
      <c r="N13" s="151"/>
      <c r="O13" s="155"/>
      <c r="P13" s="156"/>
    </row>
    <row r="14" spans="1:69" ht="13.5" thickBot="1" x14ac:dyDescent="0.25">
      <c r="B14" s="18"/>
      <c r="C14" s="18"/>
      <c r="F14" s="262" t="s">
        <v>83</v>
      </c>
      <c r="G14" s="263"/>
      <c r="H14" s="92" t="str">
        <f>IF(D28=1,"ja","nein")</f>
        <v>ja</v>
      </c>
      <c r="I14" s="2"/>
      <c r="J14" s="3"/>
      <c r="K14" s="3"/>
      <c r="L14" s="4"/>
      <c r="M14" s="2"/>
      <c r="N14" s="152"/>
      <c r="O14" s="157"/>
      <c r="P14" s="158"/>
    </row>
    <row r="15" spans="1:69" x14ac:dyDescent="0.2">
      <c r="B15" s="18"/>
      <c r="C15" s="18"/>
      <c r="F15" s="262" t="s">
        <v>84</v>
      </c>
      <c r="G15" s="263"/>
      <c r="H15" s="92" t="str">
        <f>IF(D40=1,"ja","nein")</f>
        <v>ja</v>
      </c>
      <c r="I15" s="2"/>
      <c r="J15" s="3"/>
      <c r="K15" s="3"/>
      <c r="L15" s="4"/>
      <c r="M15" s="2"/>
      <c r="N15" s="5"/>
      <c r="O15" s="6"/>
      <c r="P15" s="6"/>
    </row>
    <row r="16" spans="1:69" x14ac:dyDescent="0.2">
      <c r="B16" s="18"/>
      <c r="C16" s="18"/>
      <c r="F16" s="262" t="s">
        <v>85</v>
      </c>
      <c r="G16" s="263"/>
      <c r="H16" s="92" t="str">
        <f>IF(D45=1,"ja","nein")</f>
        <v>ja</v>
      </c>
      <c r="I16" s="22" t="str">
        <f>IF(H11="ja",P19,P17)</f>
        <v>Es wurden Leistungen zur „Präventiven familienzentrierten multimodalen Komplexbehandlung bei Frühgeborenen, Neugeborenen und Säuglingen“ gem. OPS 9-502.1 im Umfang von 8,5 Stunden zur psychosozialen und bindungsunterstützenden familienzentrierten Versorgung während des stationären Aufenthaltes durch ein multiprofessionelles Team unter Leitung eines Facharztes erbracht. Die familiäre Situation wurde durch ein Assessment (nicht auf die Stunden angerechnet) der individuellen, familiären, sozialen und lokalen/kommunalen Ressourcen erfasst. Die Leistungen umfassten 2 Beratung(en) der Eltern/Sorgeberechtigten zu sozialen Aspekten und Entwicklungsaspekten bei drohender Bindungsstörung sowie zur Mobilisierung von Unterstützungsressourcen, 3 Anleitung(en) der Eltern/Sorgeberechtigten in bindungsförderndem Verhalten (theoretische Unterweisung im Einzel- oder Gruppensetting: 0; praktische Unterweisung im Einzelsetting: 3; Übung wiederkehrender allgemeiner und spezifischer Pflege- und Versorgungshandlungen am eigenen Kind: 0), 0 Krisenintervention(en) bei kurzfristiger Zustandsverschlechterung des Kindes sowie insgesamt 6 Fallbesprechung(en) von mindestens 10 Minuten Dauer unter Beteiligung aller 3 Berufsgruppen des multiprofessionellen Teams mit Dokumentation und 2 Fallkonferenz(en) unter Beteiligung von mindestens 2 Berufsgruppen des multiprofessionellen Teams sowie der Eltern/Sorgeberechtigten von mindestens 15 Minuten Dauer mit Dokumentation.</v>
      </c>
      <c r="J16" s="29" t="s">
        <v>95</v>
      </c>
      <c r="K16" s="29" t="s">
        <v>96</v>
      </c>
      <c r="L16" s="82" t="s">
        <v>97</v>
      </c>
      <c r="M16" s="29" t="s">
        <v>98</v>
      </c>
      <c r="N16" s="29" t="s">
        <v>99</v>
      </c>
      <c r="O16" s="83" t="s">
        <v>100</v>
      </c>
      <c r="P16" s="83" t="s">
        <v>126</v>
      </c>
      <c r="Q16" s="16"/>
      <c r="R16" s="16"/>
      <c r="S16" s="16"/>
      <c r="T16" s="16"/>
      <c r="U16" s="16"/>
    </row>
    <row r="17" spans="2:21" ht="15" x14ac:dyDescent="0.25">
      <c r="B17" s="18"/>
      <c r="C17" s="18"/>
      <c r="F17" s="262" t="s">
        <v>86</v>
      </c>
      <c r="G17" s="263"/>
      <c r="H17" s="92" t="str">
        <f>IF(O9=0,"nein",IF(R9-Q9&lt;0,"nein","ja"))</f>
        <v>ja</v>
      </c>
      <c r="I17" s="2"/>
      <c r="J17" s="84" t="s">
        <v>107</v>
      </c>
      <c r="K17" s="84" t="s">
        <v>108</v>
      </c>
      <c r="L17" s="84" t="s">
        <v>117</v>
      </c>
      <c r="M17" s="84" t="s">
        <v>109</v>
      </c>
      <c r="N17" s="84" t="s">
        <v>110</v>
      </c>
      <c r="O17" s="84" t="s">
        <v>111</v>
      </c>
      <c r="P17" s="83" t="s">
        <v>128</v>
      </c>
      <c r="Q17" s="16"/>
      <c r="R17" s="16"/>
      <c r="S17" s="16"/>
      <c r="T17" s="16"/>
      <c r="U17" s="16"/>
    </row>
    <row r="18" spans="2:21" ht="13.5" thickBot="1" x14ac:dyDescent="0.25">
      <c r="B18" s="18"/>
      <c r="C18" s="18"/>
      <c r="F18" s="264" t="s">
        <v>87</v>
      </c>
      <c r="G18" s="265"/>
      <c r="H18" s="93" t="str">
        <f>IF(D104=1,"ja","nein")</f>
        <v>ja</v>
      </c>
      <c r="I18" s="2"/>
      <c r="J18" s="29" t="s">
        <v>101</v>
      </c>
      <c r="K18" s="29" t="s">
        <v>102</v>
      </c>
      <c r="L18" s="82" t="s">
        <v>103</v>
      </c>
      <c r="M18" s="29" t="s">
        <v>104</v>
      </c>
      <c r="N18" s="29" t="s">
        <v>105</v>
      </c>
      <c r="O18" s="83" t="s">
        <v>106</v>
      </c>
      <c r="P18" s="83" t="s">
        <v>127</v>
      </c>
      <c r="Q18" s="16"/>
      <c r="R18" s="16"/>
      <c r="S18" s="16"/>
      <c r="T18" s="16"/>
      <c r="U18" s="16"/>
    </row>
    <row r="19" spans="2:21" ht="15.75" thickBot="1" x14ac:dyDescent="0.3">
      <c r="B19" s="80"/>
      <c r="C19" s="80"/>
      <c r="F19" s="81"/>
      <c r="G19" s="81"/>
      <c r="H19" s="81"/>
      <c r="I19" s="2"/>
      <c r="J19" s="84" t="s">
        <v>112</v>
      </c>
      <c r="K19" s="84" t="s">
        <v>113</v>
      </c>
      <c r="L19" s="84" t="s">
        <v>114</v>
      </c>
      <c r="M19" s="84" t="s">
        <v>115</v>
      </c>
      <c r="N19" s="84" t="s">
        <v>116</v>
      </c>
      <c r="O19" s="83" t="s">
        <v>76</v>
      </c>
      <c r="P19" s="83" t="str">
        <f>J17&amp;O19&amp;O11&amp;O19&amp;K17&amp;O19&amp;TEXT(L11,"#.##0,0")&amp;O19&amp;L17&amp;O19&amp;BQ50&amp;O19&amp;M17&amp;O19&amp;BQ55&amp;O19&amp;N17&amp;O19&amp;BQ59&amp;O17&amp;O19&amp;BQ66&amp;J19&amp;O19&amp;BQ73&amp;K19&amp;O19&amp;BQ81&amp;O19&amp;L19&amp;O19&amp;BQ99&amp;O19&amp;M19&amp;O19&amp;BQ125&amp;O19&amp;N19</f>
        <v>Es wurden Leistungen zur „Präventiven familienzentrierten multimodalen Komplexbehandlung bei Frühgeborenen, Neugeborenen und Säuglingen“ gem. OPS 9-502.1 im Umfang von 8,5 Stunden zur psychosozialen und bindungsunterstützenden familienzentrierten Versorgung während des stationären Aufenthaltes durch ein multiprofessionelles Team unter Leitung eines Facharztes erbracht. Die familiäre Situation wurde durch ein Assessment (nicht auf die Stunden angerechnet) der individuellen, familiären, sozialen und lokalen/kommunalen Ressourcen erfasst. Die Leistungen umfassten 2 Beratung(en) der Eltern/Sorgeberechtigten zu sozialen Aspekten und Entwicklungsaspekten bei drohender Bindungsstörung sowie zur Mobilisierung von Unterstützungsressourcen, 3 Anleitung(en) der Eltern/Sorgeberechtigten in bindungsförderndem Verhalten (theoretische Unterweisung im Einzel- oder Gruppensetting: 0; praktische Unterweisung im Einzelsetting: 3; Übung wiederkehrender allgemeiner und spezifischer Pflege- und Versorgungshandlungen am eigenen Kind: 0), 0 Krisenintervention(en) bei kurzfristiger Zustandsverschlechterung des Kindes sowie insgesamt 6 Fallbesprechung(en) von mindestens 10 Minuten Dauer unter Beteiligung aller 3 Berufsgruppen des multiprofessionellen Teams mit Dokumentation und 2 Fallkonferenz(en) unter Beteiligung von mindestens 2 Berufsgruppen des multiprofessionellen Teams sowie der Eltern/Sorgeberechtigten von mindestens 15 Minuten Dauer mit Dokumentation.</v>
      </c>
      <c r="Q19" s="16"/>
      <c r="R19" s="16"/>
      <c r="S19" s="16"/>
      <c r="T19" s="16"/>
      <c r="U19" s="16"/>
    </row>
    <row r="20" spans="2:21" ht="150" customHeight="1" thickBot="1" x14ac:dyDescent="0.25">
      <c r="B20" s="80"/>
      <c r="C20" s="80"/>
      <c r="F20" s="166" t="str">
        <f>I16</f>
        <v>Es wurden Leistungen zur „Präventiven familienzentrierten multimodalen Komplexbehandlung bei Frühgeborenen, Neugeborenen und Säuglingen“ gem. OPS 9-502.1 im Umfang von 8,5 Stunden zur psychosozialen und bindungsunterstützenden familienzentrierten Versorgung während des stationären Aufenthaltes durch ein multiprofessionelles Team unter Leitung eines Facharztes erbracht. Die familiäre Situation wurde durch ein Assessment (nicht auf die Stunden angerechnet) der individuellen, familiären, sozialen und lokalen/kommunalen Ressourcen erfasst. Die Leistungen umfassten 2 Beratung(en) der Eltern/Sorgeberechtigten zu sozialen Aspekten und Entwicklungsaspekten bei drohender Bindungsstörung sowie zur Mobilisierung von Unterstützungsressourcen, 3 Anleitung(en) der Eltern/Sorgeberechtigten in bindungsförderndem Verhalten (theoretische Unterweisung im Einzel- oder Gruppensetting: 0; praktische Unterweisung im Einzelsetting: 3; Übung wiederkehrender allgemeiner und spezifischer Pflege- und Versorgungshandlungen am eigenen Kind: 0), 0 Krisenintervention(en) bei kurzfristiger Zustandsverschlechterung des Kindes sowie insgesamt 6 Fallbesprechung(en) von mindestens 10 Minuten Dauer unter Beteiligung aller 3 Berufsgruppen des multiprofessionellen Teams mit Dokumentation und 2 Fallkonferenz(en) unter Beteiligung von mindestens 2 Berufsgruppen des multiprofessionellen Teams sowie der Eltern/Sorgeberechtigten von mindestens 15 Minuten Dauer mit Dokumentation.</v>
      </c>
      <c r="G20" s="167"/>
      <c r="H20" s="167"/>
      <c r="I20" s="167"/>
      <c r="J20" s="167"/>
      <c r="K20" s="167"/>
      <c r="L20" s="167"/>
      <c r="M20" s="167"/>
      <c r="N20" s="167"/>
      <c r="O20" s="167"/>
      <c r="P20" s="168"/>
    </row>
    <row r="21" spans="2:21" ht="9.9499999999999993" customHeight="1" x14ac:dyDescent="0.2">
      <c r="L21" s="7"/>
    </row>
    <row r="22" spans="2:21" ht="9.9499999999999993" customHeight="1" thickBot="1" x14ac:dyDescent="0.25">
      <c r="E22" s="22" t="s">
        <v>76</v>
      </c>
      <c r="L22" s="7"/>
    </row>
    <row r="23" spans="2:21" ht="25.5" customHeight="1" x14ac:dyDescent="0.2">
      <c r="B23" s="268" t="s">
        <v>11</v>
      </c>
      <c r="C23" s="268"/>
      <c r="D23" s="19"/>
      <c r="E23" s="19"/>
      <c r="F23" s="269"/>
      <c r="G23" s="270"/>
      <c r="H23" s="78" t="s">
        <v>6</v>
      </c>
      <c r="I23" s="159" t="s">
        <v>7</v>
      </c>
      <c r="J23" s="160"/>
      <c r="K23" s="274" t="s">
        <v>8</v>
      </c>
      <c r="L23" s="275"/>
      <c r="M23" s="159" t="s">
        <v>9</v>
      </c>
      <c r="N23" s="160"/>
      <c r="O23" s="146" t="s">
        <v>10</v>
      </c>
      <c r="P23" s="147"/>
    </row>
    <row r="24" spans="2:21" x14ac:dyDescent="0.2">
      <c r="B24" s="245" t="s">
        <v>133</v>
      </c>
      <c r="C24" s="219"/>
      <c r="F24" s="32" t="s">
        <v>3</v>
      </c>
      <c r="G24" s="33"/>
      <c r="H24" s="52" t="s">
        <v>50</v>
      </c>
      <c r="I24" s="187" t="s">
        <v>51</v>
      </c>
      <c r="J24" s="187"/>
      <c r="K24" s="148" t="s">
        <v>51</v>
      </c>
      <c r="L24" s="149"/>
      <c r="M24" s="148" t="s">
        <v>51</v>
      </c>
      <c r="N24" s="149"/>
      <c r="O24" s="148" t="s">
        <v>50</v>
      </c>
      <c r="P24" s="163"/>
    </row>
    <row r="25" spans="2:21" x14ac:dyDescent="0.2">
      <c r="B25" s="219"/>
      <c r="C25" s="219"/>
      <c r="F25" s="32" t="s">
        <v>4</v>
      </c>
      <c r="G25" s="33"/>
      <c r="H25" s="52" t="s">
        <v>51</v>
      </c>
      <c r="I25" s="187" t="s">
        <v>51</v>
      </c>
      <c r="J25" s="187"/>
      <c r="K25" s="148" t="s">
        <v>51</v>
      </c>
      <c r="L25" s="149"/>
      <c r="M25" s="148" t="s">
        <v>51</v>
      </c>
      <c r="N25" s="149"/>
      <c r="O25" s="148" t="s">
        <v>51</v>
      </c>
      <c r="P25" s="163"/>
    </row>
    <row r="26" spans="2:21" ht="13.5" thickBot="1" x14ac:dyDescent="0.25">
      <c r="B26" s="219"/>
      <c r="C26" s="219"/>
      <c r="F26" s="266" t="s">
        <v>5</v>
      </c>
      <c r="G26" s="267"/>
      <c r="H26" s="54" t="s">
        <v>51</v>
      </c>
      <c r="I26" s="188" t="s">
        <v>51</v>
      </c>
      <c r="J26" s="188"/>
      <c r="K26" s="164" t="s">
        <v>51</v>
      </c>
      <c r="L26" s="251"/>
      <c r="M26" s="164" t="s">
        <v>51</v>
      </c>
      <c r="N26" s="251"/>
      <c r="O26" s="164" t="s">
        <v>51</v>
      </c>
      <c r="P26" s="165"/>
    </row>
    <row r="27" spans="2:21" ht="20.100000000000001" customHeight="1" thickBot="1" x14ac:dyDescent="0.25"/>
    <row r="28" spans="2:21" x14ac:dyDescent="0.2">
      <c r="B28" s="171" t="s">
        <v>12</v>
      </c>
      <c r="C28" s="171"/>
      <c r="D28" s="20">
        <f>IF(L28=8,1,0)</f>
        <v>1</v>
      </c>
      <c r="E28" s="20"/>
      <c r="F28" s="276" t="s">
        <v>47</v>
      </c>
      <c r="G28" s="277"/>
      <c r="H28" s="253"/>
      <c r="I28" s="252" t="s">
        <v>48</v>
      </c>
      <c r="J28" s="253"/>
      <c r="K28" s="34" t="s">
        <v>49</v>
      </c>
      <c r="L28" s="16">
        <f>SUM(L30:L38)</f>
        <v>8</v>
      </c>
    </row>
    <row r="29" spans="2:21" ht="6" customHeight="1" x14ac:dyDescent="0.2">
      <c r="B29" s="246" t="s">
        <v>134</v>
      </c>
      <c r="C29" s="219"/>
      <c r="D29" s="19"/>
      <c r="E29" s="19"/>
      <c r="F29" s="175"/>
      <c r="G29" s="176"/>
      <c r="H29" s="176"/>
      <c r="I29" s="176"/>
      <c r="J29" s="176"/>
      <c r="K29" s="177"/>
      <c r="L29" s="16"/>
    </row>
    <row r="30" spans="2:21" x14ac:dyDescent="0.2">
      <c r="B30" s="219"/>
      <c r="C30" s="219"/>
      <c r="F30" s="140" t="s">
        <v>78</v>
      </c>
      <c r="G30" s="141"/>
      <c r="H30" s="142"/>
      <c r="I30" s="247" t="s">
        <v>78</v>
      </c>
      <c r="J30" s="248"/>
      <c r="K30" s="55" t="s">
        <v>143</v>
      </c>
      <c r="L30" s="16">
        <f>IF(I30="",0,1)</f>
        <v>1</v>
      </c>
    </row>
    <row r="31" spans="2:21" x14ac:dyDescent="0.2">
      <c r="B31" s="219"/>
      <c r="C31" s="219"/>
      <c r="F31" s="140" t="s">
        <v>79</v>
      </c>
      <c r="G31" s="141"/>
      <c r="H31" s="142"/>
      <c r="I31" s="247" t="s">
        <v>36</v>
      </c>
      <c r="J31" s="248"/>
      <c r="K31" s="55" t="s">
        <v>144</v>
      </c>
      <c r="L31" s="16">
        <f t="shared" ref="L31:L38" si="0">IF(I31="",0,1)</f>
        <v>1</v>
      </c>
    </row>
    <row r="32" spans="2:21" x14ac:dyDescent="0.2">
      <c r="B32" s="219"/>
      <c r="C32" s="219"/>
      <c r="F32" s="140" t="s">
        <v>56</v>
      </c>
      <c r="G32" s="141"/>
      <c r="H32" s="142"/>
      <c r="I32" s="247" t="s">
        <v>141</v>
      </c>
      <c r="J32" s="248"/>
      <c r="K32" s="55" t="s">
        <v>145</v>
      </c>
      <c r="L32" s="16">
        <f t="shared" si="0"/>
        <v>1</v>
      </c>
    </row>
    <row r="33" spans="2:68" x14ac:dyDescent="0.2">
      <c r="B33" s="219"/>
      <c r="C33" s="219"/>
      <c r="F33" s="140" t="s">
        <v>13</v>
      </c>
      <c r="G33" s="141"/>
      <c r="H33" s="142"/>
      <c r="I33" s="247" t="s">
        <v>142</v>
      </c>
      <c r="J33" s="248"/>
      <c r="K33" s="55" t="s">
        <v>146</v>
      </c>
      <c r="L33" s="16">
        <f t="shared" si="0"/>
        <v>1</v>
      </c>
    </row>
    <row r="34" spans="2:68" x14ac:dyDescent="0.2">
      <c r="F34" s="172"/>
      <c r="G34" s="173"/>
      <c r="H34" s="173"/>
      <c r="I34" s="173"/>
      <c r="J34" s="173"/>
      <c r="K34" s="174"/>
      <c r="L34" s="16"/>
    </row>
    <row r="35" spans="2:68" x14ac:dyDescent="0.2">
      <c r="B35" s="171" t="s">
        <v>44</v>
      </c>
      <c r="C35" s="171"/>
      <c r="F35" s="140" t="s">
        <v>14</v>
      </c>
      <c r="G35" s="141"/>
      <c r="H35" s="142"/>
      <c r="I35" s="247" t="s">
        <v>147</v>
      </c>
      <c r="J35" s="248"/>
      <c r="K35" s="55" t="s">
        <v>151</v>
      </c>
      <c r="L35" s="16">
        <f t="shared" si="0"/>
        <v>1</v>
      </c>
    </row>
    <row r="36" spans="2:68" x14ac:dyDescent="0.2">
      <c r="B36" s="245" t="s">
        <v>135</v>
      </c>
      <c r="C36" s="219"/>
      <c r="F36" s="140" t="s">
        <v>15</v>
      </c>
      <c r="G36" s="141"/>
      <c r="H36" s="142"/>
      <c r="I36" s="247" t="s">
        <v>148</v>
      </c>
      <c r="J36" s="248"/>
      <c r="K36" s="55" t="s">
        <v>145</v>
      </c>
      <c r="L36" s="16">
        <f t="shared" si="0"/>
        <v>1</v>
      </c>
    </row>
    <row r="37" spans="2:68" x14ac:dyDescent="0.2">
      <c r="B37" s="219"/>
      <c r="C37" s="219"/>
      <c r="F37" s="140" t="s">
        <v>16</v>
      </c>
      <c r="G37" s="141"/>
      <c r="H37" s="142"/>
      <c r="I37" s="247" t="s">
        <v>149</v>
      </c>
      <c r="J37" s="248"/>
      <c r="K37" s="55" t="s">
        <v>120</v>
      </c>
      <c r="L37" s="16">
        <f t="shared" si="0"/>
        <v>1</v>
      </c>
    </row>
    <row r="38" spans="2:68" ht="13.5" thickBot="1" x14ac:dyDescent="0.25">
      <c r="B38" s="219"/>
      <c r="C38" s="219"/>
      <c r="F38" s="143" t="s">
        <v>17</v>
      </c>
      <c r="G38" s="144"/>
      <c r="H38" s="145"/>
      <c r="I38" s="249" t="s">
        <v>150</v>
      </c>
      <c r="J38" s="250"/>
      <c r="K38" s="56" t="s">
        <v>152</v>
      </c>
      <c r="L38" s="16">
        <f t="shared" si="0"/>
        <v>1</v>
      </c>
      <c r="P38" s="16" t="s">
        <v>50</v>
      </c>
    </row>
    <row r="39" spans="2:68" ht="20.100000000000001" customHeight="1" thickBot="1" x14ac:dyDescent="0.25">
      <c r="P39" s="16"/>
    </row>
    <row r="40" spans="2:68" x14ac:dyDescent="0.2">
      <c r="B40" s="171" t="s">
        <v>18</v>
      </c>
      <c r="C40" s="171"/>
      <c r="D40" s="22">
        <f>IF(AND(H40&gt;0,H42&gt;"",Q40+Q41+Q42+Q43=4),1,0)</f>
        <v>1</v>
      </c>
      <c r="E40" s="77"/>
      <c r="F40" s="273" t="s">
        <v>19</v>
      </c>
      <c r="G40" s="139"/>
      <c r="H40" s="66">
        <v>43102</v>
      </c>
      <c r="I40" s="9"/>
      <c r="J40" s="9"/>
      <c r="K40" s="139" t="s">
        <v>45</v>
      </c>
      <c r="L40" s="139"/>
      <c r="M40" s="35" t="s">
        <v>21</v>
      </c>
      <c r="N40" s="35"/>
      <c r="O40" s="35"/>
      <c r="P40" s="58" t="s">
        <v>50</v>
      </c>
      <c r="Q40" s="16">
        <f>IF(P40="ja",1,0)</f>
        <v>1</v>
      </c>
    </row>
    <row r="41" spans="2:68" x14ac:dyDescent="0.2">
      <c r="B41" s="245" t="s">
        <v>136</v>
      </c>
      <c r="C41" s="219"/>
      <c r="F41" s="36"/>
      <c r="G41" s="10"/>
      <c r="H41" s="10"/>
      <c r="I41" s="10"/>
      <c r="J41" s="10"/>
      <c r="K41" s="10"/>
      <c r="L41" s="10"/>
      <c r="M41" s="31" t="s">
        <v>22</v>
      </c>
      <c r="N41" s="31"/>
      <c r="O41" s="31"/>
      <c r="P41" s="59" t="s">
        <v>50</v>
      </c>
      <c r="Q41" s="16">
        <f>IF(P41="ja",1,0)</f>
        <v>1</v>
      </c>
    </row>
    <row r="42" spans="2:68" x14ac:dyDescent="0.2">
      <c r="B42" s="219"/>
      <c r="C42" s="219"/>
      <c r="F42" s="271" t="s">
        <v>20</v>
      </c>
      <c r="G42" s="272"/>
      <c r="H42" s="68" t="s">
        <v>146</v>
      </c>
      <c r="I42" s="10"/>
      <c r="J42" s="10"/>
      <c r="K42" s="10"/>
      <c r="L42" s="10"/>
      <c r="M42" s="31" t="s">
        <v>23</v>
      </c>
      <c r="N42" s="31"/>
      <c r="O42" s="31"/>
      <c r="P42" s="59" t="s">
        <v>50</v>
      </c>
      <c r="Q42" s="16">
        <f>IF(P42="ja",1,0)</f>
        <v>1</v>
      </c>
    </row>
    <row r="43" spans="2:68" ht="13.5" thickBot="1" x14ac:dyDescent="0.25">
      <c r="B43" s="219"/>
      <c r="C43" s="219"/>
      <c r="F43" s="37"/>
      <c r="G43" s="11"/>
      <c r="H43" s="11"/>
      <c r="I43" s="11"/>
      <c r="J43" s="11"/>
      <c r="K43" s="11"/>
      <c r="L43" s="11"/>
      <c r="M43" s="38" t="s">
        <v>24</v>
      </c>
      <c r="N43" s="38"/>
      <c r="O43" s="38"/>
      <c r="P43" s="60" t="s">
        <v>50</v>
      </c>
      <c r="Q43" s="16">
        <f>IF(P43="ja",1,0)</f>
        <v>1</v>
      </c>
    </row>
    <row r="44" spans="2:68" ht="19.5" customHeight="1" thickBot="1" x14ac:dyDescent="0.25">
      <c r="M44" s="16">
        <f>IF(M49="",0,1)</f>
        <v>1</v>
      </c>
      <c r="N44" s="16">
        <f t="shared" ref="N44:BP44" si="1">IF(N49="",0,1)</f>
        <v>1</v>
      </c>
      <c r="O44" s="16">
        <f t="shared" si="1"/>
        <v>0</v>
      </c>
      <c r="P44" s="16">
        <f t="shared" si="1"/>
        <v>0</v>
      </c>
      <c r="Q44" s="16">
        <f t="shared" si="1"/>
        <v>0</v>
      </c>
      <c r="R44" s="16">
        <f t="shared" si="1"/>
        <v>0</v>
      </c>
      <c r="S44" s="16">
        <f t="shared" si="1"/>
        <v>0</v>
      </c>
      <c r="T44" s="16">
        <f t="shared" si="1"/>
        <v>0</v>
      </c>
      <c r="U44" s="16">
        <f t="shared" si="1"/>
        <v>0</v>
      </c>
      <c r="V44" s="16">
        <f t="shared" si="1"/>
        <v>0</v>
      </c>
      <c r="W44" s="16">
        <f t="shared" si="1"/>
        <v>0</v>
      </c>
      <c r="X44" s="16">
        <f t="shared" si="1"/>
        <v>0</v>
      </c>
      <c r="Y44" s="16">
        <f t="shared" si="1"/>
        <v>0</v>
      </c>
      <c r="Z44" s="16">
        <f t="shared" si="1"/>
        <v>0</v>
      </c>
      <c r="AA44" s="16">
        <f t="shared" si="1"/>
        <v>0</v>
      </c>
      <c r="AB44" s="16">
        <f t="shared" si="1"/>
        <v>0</v>
      </c>
      <c r="AC44" s="16">
        <f t="shared" si="1"/>
        <v>0</v>
      </c>
      <c r="AD44" s="16">
        <f t="shared" si="1"/>
        <v>0</v>
      </c>
      <c r="AE44" s="16">
        <f t="shared" si="1"/>
        <v>0</v>
      </c>
      <c r="AF44" s="16">
        <f t="shared" si="1"/>
        <v>0</v>
      </c>
      <c r="AG44" s="16">
        <f t="shared" si="1"/>
        <v>0</v>
      </c>
      <c r="AH44" s="16">
        <f t="shared" si="1"/>
        <v>0</v>
      </c>
      <c r="AI44" s="16">
        <f t="shared" si="1"/>
        <v>0</v>
      </c>
      <c r="AJ44" s="16">
        <f t="shared" si="1"/>
        <v>0</v>
      </c>
      <c r="AK44" s="16">
        <f t="shared" si="1"/>
        <v>0</v>
      </c>
      <c r="AL44" s="16">
        <f t="shared" si="1"/>
        <v>0</v>
      </c>
      <c r="AM44" s="16">
        <f t="shared" si="1"/>
        <v>0</v>
      </c>
      <c r="AN44" s="16">
        <f t="shared" si="1"/>
        <v>0</v>
      </c>
      <c r="AO44" s="16">
        <f t="shared" si="1"/>
        <v>0</v>
      </c>
      <c r="AP44" s="16">
        <f t="shared" si="1"/>
        <v>0</v>
      </c>
      <c r="AQ44" s="16">
        <f t="shared" si="1"/>
        <v>0</v>
      </c>
      <c r="AR44" s="16">
        <f t="shared" si="1"/>
        <v>0</v>
      </c>
      <c r="AS44" s="16">
        <f t="shared" si="1"/>
        <v>0</v>
      </c>
      <c r="AT44" s="16">
        <f t="shared" si="1"/>
        <v>0</v>
      </c>
      <c r="AU44" s="16">
        <f t="shared" si="1"/>
        <v>0</v>
      </c>
      <c r="AV44" s="16">
        <f t="shared" si="1"/>
        <v>0</v>
      </c>
      <c r="AW44" s="16">
        <f t="shared" si="1"/>
        <v>0</v>
      </c>
      <c r="AX44" s="16">
        <f t="shared" si="1"/>
        <v>0</v>
      </c>
      <c r="AY44" s="16">
        <f t="shared" si="1"/>
        <v>0</v>
      </c>
      <c r="AZ44" s="16">
        <f t="shared" si="1"/>
        <v>0</v>
      </c>
      <c r="BA44" s="16">
        <f t="shared" si="1"/>
        <v>0</v>
      </c>
      <c r="BB44" s="16">
        <f t="shared" si="1"/>
        <v>0</v>
      </c>
      <c r="BC44" s="16">
        <f t="shared" si="1"/>
        <v>0</v>
      </c>
      <c r="BD44" s="16">
        <f t="shared" si="1"/>
        <v>0</v>
      </c>
      <c r="BE44" s="16">
        <f t="shared" si="1"/>
        <v>0</v>
      </c>
      <c r="BF44" s="16">
        <f t="shared" si="1"/>
        <v>0</v>
      </c>
      <c r="BG44" s="16">
        <f t="shared" si="1"/>
        <v>0</v>
      </c>
      <c r="BH44" s="16">
        <f t="shared" si="1"/>
        <v>0</v>
      </c>
      <c r="BI44" s="16">
        <f t="shared" si="1"/>
        <v>0</v>
      </c>
      <c r="BJ44" s="16">
        <f t="shared" si="1"/>
        <v>0</v>
      </c>
      <c r="BK44" s="16">
        <f t="shared" si="1"/>
        <v>0</v>
      </c>
      <c r="BL44" s="16">
        <f t="shared" si="1"/>
        <v>0</v>
      </c>
      <c r="BM44" s="16">
        <f t="shared" si="1"/>
        <v>0</v>
      </c>
      <c r="BN44" s="16">
        <f t="shared" si="1"/>
        <v>0</v>
      </c>
      <c r="BO44" s="16">
        <f t="shared" si="1"/>
        <v>0</v>
      </c>
      <c r="BP44" s="16">
        <f t="shared" si="1"/>
        <v>0</v>
      </c>
    </row>
    <row r="45" spans="2:68" ht="12.75" customHeight="1" x14ac:dyDescent="0.2">
      <c r="B45" s="171" t="s">
        <v>25</v>
      </c>
      <c r="C45" s="171"/>
      <c r="D45" s="22">
        <f>IF(D50+D53=2,1,IF(D50+D81=2,1,IF(D53+D81=2,1,0)))</f>
        <v>1</v>
      </c>
      <c r="F45" s="205" t="s">
        <v>59</v>
      </c>
      <c r="G45" s="206"/>
      <c r="H45" s="206"/>
      <c r="I45" s="207"/>
      <c r="J45" s="39"/>
      <c r="K45" s="214" t="s">
        <v>80</v>
      </c>
      <c r="L45" s="215"/>
      <c r="M45" s="66">
        <v>43103</v>
      </c>
      <c r="N45" s="66">
        <v>43117</v>
      </c>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7"/>
    </row>
    <row r="46" spans="2:68" x14ac:dyDescent="0.2">
      <c r="B46" s="245" t="s">
        <v>137</v>
      </c>
      <c r="C46" s="219"/>
      <c r="F46" s="208"/>
      <c r="G46" s="209"/>
      <c r="H46" s="209"/>
      <c r="I46" s="210"/>
      <c r="J46" s="40"/>
      <c r="K46" s="191" t="s">
        <v>81</v>
      </c>
      <c r="L46" s="192"/>
      <c r="M46" s="64">
        <v>0.375</v>
      </c>
      <c r="N46" s="64">
        <v>0.41666666666666669</v>
      </c>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70"/>
    </row>
    <row r="47" spans="2:68" x14ac:dyDescent="0.2">
      <c r="B47" s="219"/>
      <c r="C47" s="219"/>
      <c r="F47" s="208"/>
      <c r="G47" s="209"/>
      <c r="H47" s="209"/>
      <c r="I47" s="210"/>
      <c r="J47" s="40"/>
      <c r="K47" s="191" t="s">
        <v>82</v>
      </c>
      <c r="L47" s="192"/>
      <c r="M47" s="64">
        <v>0.39583333333333331</v>
      </c>
      <c r="N47" s="64">
        <v>0.45833333333333331</v>
      </c>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70"/>
    </row>
    <row r="48" spans="2:68" x14ac:dyDescent="0.2">
      <c r="B48" s="219"/>
      <c r="C48" s="219"/>
      <c r="F48" s="208"/>
      <c r="G48" s="209"/>
      <c r="H48" s="209"/>
      <c r="I48" s="210"/>
      <c r="J48" s="40"/>
      <c r="K48" s="191" t="s">
        <v>58</v>
      </c>
      <c r="L48" s="192"/>
      <c r="M48" s="96" t="str">
        <f>TEXT(M47-M46,"h:mm")</f>
        <v>0:30</v>
      </c>
      <c r="N48" s="96" t="str">
        <f t="shared" ref="N48:BP48" si="2">TEXT(N47-N46,"h:mm")</f>
        <v>1:00</v>
      </c>
      <c r="O48" s="96" t="str">
        <f t="shared" si="2"/>
        <v>0:00</v>
      </c>
      <c r="P48" s="96" t="str">
        <f t="shared" si="2"/>
        <v>0:00</v>
      </c>
      <c r="Q48" s="96" t="str">
        <f t="shared" si="2"/>
        <v>0:00</v>
      </c>
      <c r="R48" s="96" t="str">
        <f t="shared" si="2"/>
        <v>0:00</v>
      </c>
      <c r="S48" s="96" t="str">
        <f t="shared" si="2"/>
        <v>0:00</v>
      </c>
      <c r="T48" s="96" t="str">
        <f t="shared" si="2"/>
        <v>0:00</v>
      </c>
      <c r="U48" s="96" t="str">
        <f t="shared" si="2"/>
        <v>0:00</v>
      </c>
      <c r="V48" s="96" t="str">
        <f t="shared" si="2"/>
        <v>0:00</v>
      </c>
      <c r="W48" s="96" t="str">
        <f t="shared" si="2"/>
        <v>0:00</v>
      </c>
      <c r="X48" s="96" t="str">
        <f t="shared" si="2"/>
        <v>0:00</v>
      </c>
      <c r="Y48" s="96" t="str">
        <f t="shared" si="2"/>
        <v>0:00</v>
      </c>
      <c r="Z48" s="96" t="str">
        <f t="shared" si="2"/>
        <v>0:00</v>
      </c>
      <c r="AA48" s="96" t="str">
        <f t="shared" si="2"/>
        <v>0:00</v>
      </c>
      <c r="AB48" s="96" t="str">
        <f t="shared" si="2"/>
        <v>0:00</v>
      </c>
      <c r="AC48" s="96" t="str">
        <f t="shared" si="2"/>
        <v>0:00</v>
      </c>
      <c r="AD48" s="96" t="str">
        <f t="shared" si="2"/>
        <v>0:00</v>
      </c>
      <c r="AE48" s="96" t="str">
        <f t="shared" si="2"/>
        <v>0:00</v>
      </c>
      <c r="AF48" s="96" t="str">
        <f t="shared" si="2"/>
        <v>0:00</v>
      </c>
      <c r="AG48" s="96" t="str">
        <f t="shared" si="2"/>
        <v>0:00</v>
      </c>
      <c r="AH48" s="96" t="str">
        <f t="shared" si="2"/>
        <v>0:00</v>
      </c>
      <c r="AI48" s="96" t="str">
        <f t="shared" si="2"/>
        <v>0:00</v>
      </c>
      <c r="AJ48" s="96" t="str">
        <f t="shared" si="2"/>
        <v>0:00</v>
      </c>
      <c r="AK48" s="96" t="str">
        <f t="shared" si="2"/>
        <v>0:00</v>
      </c>
      <c r="AL48" s="96" t="str">
        <f t="shared" si="2"/>
        <v>0:00</v>
      </c>
      <c r="AM48" s="96" t="str">
        <f t="shared" si="2"/>
        <v>0:00</v>
      </c>
      <c r="AN48" s="96" t="str">
        <f t="shared" si="2"/>
        <v>0:00</v>
      </c>
      <c r="AO48" s="96" t="str">
        <f t="shared" si="2"/>
        <v>0:00</v>
      </c>
      <c r="AP48" s="96" t="str">
        <f t="shared" si="2"/>
        <v>0:00</v>
      </c>
      <c r="AQ48" s="96" t="str">
        <f t="shared" si="2"/>
        <v>0:00</v>
      </c>
      <c r="AR48" s="96" t="str">
        <f t="shared" si="2"/>
        <v>0:00</v>
      </c>
      <c r="AS48" s="96" t="str">
        <f t="shared" si="2"/>
        <v>0:00</v>
      </c>
      <c r="AT48" s="96" t="str">
        <f t="shared" si="2"/>
        <v>0:00</v>
      </c>
      <c r="AU48" s="96" t="str">
        <f t="shared" si="2"/>
        <v>0:00</v>
      </c>
      <c r="AV48" s="96" t="str">
        <f t="shared" si="2"/>
        <v>0:00</v>
      </c>
      <c r="AW48" s="96" t="str">
        <f t="shared" si="2"/>
        <v>0:00</v>
      </c>
      <c r="AX48" s="96" t="str">
        <f t="shared" si="2"/>
        <v>0:00</v>
      </c>
      <c r="AY48" s="96" t="str">
        <f t="shared" si="2"/>
        <v>0:00</v>
      </c>
      <c r="AZ48" s="96" t="str">
        <f t="shared" si="2"/>
        <v>0:00</v>
      </c>
      <c r="BA48" s="96" t="str">
        <f t="shared" si="2"/>
        <v>0:00</v>
      </c>
      <c r="BB48" s="96" t="str">
        <f t="shared" si="2"/>
        <v>0:00</v>
      </c>
      <c r="BC48" s="96" t="str">
        <f t="shared" si="2"/>
        <v>0:00</v>
      </c>
      <c r="BD48" s="96" t="str">
        <f t="shared" si="2"/>
        <v>0:00</v>
      </c>
      <c r="BE48" s="96" t="str">
        <f t="shared" si="2"/>
        <v>0:00</v>
      </c>
      <c r="BF48" s="96" t="str">
        <f t="shared" si="2"/>
        <v>0:00</v>
      </c>
      <c r="BG48" s="96" t="str">
        <f t="shared" si="2"/>
        <v>0:00</v>
      </c>
      <c r="BH48" s="96" t="str">
        <f t="shared" si="2"/>
        <v>0:00</v>
      </c>
      <c r="BI48" s="96" t="str">
        <f t="shared" si="2"/>
        <v>0:00</v>
      </c>
      <c r="BJ48" s="96" t="str">
        <f t="shared" si="2"/>
        <v>0:00</v>
      </c>
      <c r="BK48" s="96" t="str">
        <f t="shared" si="2"/>
        <v>0:00</v>
      </c>
      <c r="BL48" s="96" t="str">
        <f t="shared" si="2"/>
        <v>0:00</v>
      </c>
      <c r="BM48" s="96" t="str">
        <f t="shared" si="2"/>
        <v>0:00</v>
      </c>
      <c r="BN48" s="96" t="str">
        <f t="shared" si="2"/>
        <v>0:00</v>
      </c>
      <c r="BO48" s="96" t="str">
        <f t="shared" si="2"/>
        <v>0:00</v>
      </c>
      <c r="BP48" s="97" t="str">
        <f t="shared" si="2"/>
        <v>0:00</v>
      </c>
    </row>
    <row r="49" spans="2:69" x14ac:dyDescent="0.2">
      <c r="B49" s="219"/>
      <c r="C49" s="219"/>
      <c r="F49" s="208"/>
      <c r="G49" s="209"/>
      <c r="H49" s="209"/>
      <c r="I49" s="210"/>
      <c r="J49" s="40" t="s">
        <v>31</v>
      </c>
      <c r="K49" s="191" t="s">
        <v>26</v>
      </c>
      <c r="L49" s="192"/>
      <c r="M49" s="57" t="s">
        <v>144</v>
      </c>
      <c r="N49" s="57" t="s">
        <v>154</v>
      </c>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5"/>
      <c r="BQ49" s="16" t="s">
        <v>118</v>
      </c>
    </row>
    <row r="50" spans="2:69" ht="13.5" thickBot="1" x14ac:dyDescent="0.25">
      <c r="B50" s="219"/>
      <c r="C50" s="219"/>
      <c r="D50" s="22">
        <f>IF(J50&gt;=3*H100,1,0)</f>
        <v>1</v>
      </c>
      <c r="F50" s="211"/>
      <c r="G50" s="212"/>
      <c r="H50" s="212"/>
      <c r="I50" s="213"/>
      <c r="J50" s="41">
        <f>SUM(M50:BP50)</f>
        <v>6.25E-2</v>
      </c>
      <c r="K50" s="193" t="s">
        <v>34</v>
      </c>
      <c r="L50" s="194"/>
      <c r="M50" s="98">
        <f>M48*M51*M44</f>
        <v>2.0833333333333332E-2</v>
      </c>
      <c r="N50" s="98">
        <f t="shared" ref="N50:BP50" si="3">N48*N51*N44</f>
        <v>4.1666666666666664E-2</v>
      </c>
      <c r="O50" s="98">
        <f t="shared" si="3"/>
        <v>0</v>
      </c>
      <c r="P50" s="98">
        <f t="shared" si="3"/>
        <v>0</v>
      </c>
      <c r="Q50" s="98">
        <f t="shared" si="3"/>
        <v>0</v>
      </c>
      <c r="R50" s="98">
        <f t="shared" si="3"/>
        <v>0</v>
      </c>
      <c r="S50" s="98">
        <f t="shared" si="3"/>
        <v>0</v>
      </c>
      <c r="T50" s="98">
        <f t="shared" si="3"/>
        <v>0</v>
      </c>
      <c r="U50" s="98">
        <f t="shared" si="3"/>
        <v>0</v>
      </c>
      <c r="V50" s="98">
        <f t="shared" si="3"/>
        <v>0</v>
      </c>
      <c r="W50" s="98">
        <f t="shared" si="3"/>
        <v>0</v>
      </c>
      <c r="X50" s="98">
        <f t="shared" si="3"/>
        <v>0</v>
      </c>
      <c r="Y50" s="98">
        <f t="shared" si="3"/>
        <v>0</v>
      </c>
      <c r="Z50" s="98">
        <f t="shared" si="3"/>
        <v>0</v>
      </c>
      <c r="AA50" s="98">
        <f t="shared" si="3"/>
        <v>0</v>
      </c>
      <c r="AB50" s="98">
        <f t="shared" si="3"/>
        <v>0</v>
      </c>
      <c r="AC50" s="98">
        <f t="shared" si="3"/>
        <v>0</v>
      </c>
      <c r="AD50" s="98">
        <f t="shared" si="3"/>
        <v>0</v>
      </c>
      <c r="AE50" s="98">
        <f t="shared" si="3"/>
        <v>0</v>
      </c>
      <c r="AF50" s="98">
        <f t="shared" si="3"/>
        <v>0</v>
      </c>
      <c r="AG50" s="98">
        <f t="shared" si="3"/>
        <v>0</v>
      </c>
      <c r="AH50" s="98">
        <f t="shared" si="3"/>
        <v>0</v>
      </c>
      <c r="AI50" s="98">
        <f t="shared" si="3"/>
        <v>0</v>
      </c>
      <c r="AJ50" s="98">
        <f t="shared" si="3"/>
        <v>0</v>
      </c>
      <c r="AK50" s="98">
        <f t="shared" si="3"/>
        <v>0</v>
      </c>
      <c r="AL50" s="98">
        <f t="shared" si="3"/>
        <v>0</v>
      </c>
      <c r="AM50" s="98">
        <f t="shared" si="3"/>
        <v>0</v>
      </c>
      <c r="AN50" s="98">
        <f t="shared" si="3"/>
        <v>0</v>
      </c>
      <c r="AO50" s="98">
        <f t="shared" si="3"/>
        <v>0</v>
      </c>
      <c r="AP50" s="98">
        <f t="shared" si="3"/>
        <v>0</v>
      </c>
      <c r="AQ50" s="98">
        <f t="shared" si="3"/>
        <v>0</v>
      </c>
      <c r="AR50" s="98">
        <f t="shared" si="3"/>
        <v>0</v>
      </c>
      <c r="AS50" s="98">
        <f t="shared" si="3"/>
        <v>0</v>
      </c>
      <c r="AT50" s="98">
        <f t="shared" si="3"/>
        <v>0</v>
      </c>
      <c r="AU50" s="98">
        <f t="shared" si="3"/>
        <v>0</v>
      </c>
      <c r="AV50" s="98">
        <f t="shared" si="3"/>
        <v>0</v>
      </c>
      <c r="AW50" s="98">
        <f t="shared" si="3"/>
        <v>0</v>
      </c>
      <c r="AX50" s="98">
        <f t="shared" si="3"/>
        <v>0</v>
      </c>
      <c r="AY50" s="98">
        <f t="shared" si="3"/>
        <v>0</v>
      </c>
      <c r="AZ50" s="98">
        <f t="shared" si="3"/>
        <v>0</v>
      </c>
      <c r="BA50" s="98">
        <f t="shared" si="3"/>
        <v>0</v>
      </c>
      <c r="BB50" s="98">
        <f t="shared" si="3"/>
        <v>0</v>
      </c>
      <c r="BC50" s="98">
        <f t="shared" si="3"/>
        <v>0</v>
      </c>
      <c r="BD50" s="98">
        <f t="shared" si="3"/>
        <v>0</v>
      </c>
      <c r="BE50" s="98">
        <f t="shared" si="3"/>
        <v>0</v>
      </c>
      <c r="BF50" s="98">
        <f t="shared" si="3"/>
        <v>0</v>
      </c>
      <c r="BG50" s="98">
        <f t="shared" si="3"/>
        <v>0</v>
      </c>
      <c r="BH50" s="98">
        <f t="shared" si="3"/>
        <v>0</v>
      </c>
      <c r="BI50" s="98">
        <f t="shared" si="3"/>
        <v>0</v>
      </c>
      <c r="BJ50" s="98">
        <f t="shared" si="3"/>
        <v>0</v>
      </c>
      <c r="BK50" s="98">
        <f t="shared" si="3"/>
        <v>0</v>
      </c>
      <c r="BL50" s="98">
        <f t="shared" si="3"/>
        <v>0</v>
      </c>
      <c r="BM50" s="98">
        <f t="shared" si="3"/>
        <v>0</v>
      </c>
      <c r="BN50" s="98">
        <f t="shared" si="3"/>
        <v>0</v>
      </c>
      <c r="BO50" s="98">
        <f t="shared" si="3"/>
        <v>0</v>
      </c>
      <c r="BP50" s="99">
        <f t="shared" si="3"/>
        <v>0</v>
      </c>
      <c r="BQ50" s="16">
        <f>COUNTIF(M50:BP50,"&gt;=00:30")</f>
        <v>2</v>
      </c>
    </row>
    <row r="51" spans="2:69" s="16" customFormat="1" ht="20.100000000000001" customHeight="1" thickBot="1" x14ac:dyDescent="0.25">
      <c r="B51" s="219"/>
      <c r="C51" s="219"/>
      <c r="D51" s="22"/>
      <c r="E51" s="22"/>
      <c r="F51" s="24">
        <v>0.5</v>
      </c>
      <c r="G51" s="24">
        <v>0.52083333333333337</v>
      </c>
      <c r="H51" s="25" t="str">
        <f>TEXT(G51-F51,"h:mm")</f>
        <v>0:30</v>
      </c>
      <c r="M51" s="16">
        <f>IF(M48&gt;=H51,1,0)</f>
        <v>1</v>
      </c>
      <c r="N51" s="16">
        <f>IF(N48&gt;=H51,1,0)</f>
        <v>1</v>
      </c>
      <c r="O51" s="16">
        <f>IF(O48&gt;=H51,1,0)</f>
        <v>0</v>
      </c>
      <c r="P51" s="16">
        <f>IF(P48&gt;=H51,1,0)</f>
        <v>0</v>
      </c>
      <c r="Q51" s="16">
        <f>IF(Q48&gt;=H51,1,0)</f>
        <v>0</v>
      </c>
      <c r="R51" s="16">
        <f>IF(R48&gt;=H51,1,0)</f>
        <v>0</v>
      </c>
      <c r="S51" s="16">
        <f>IF(S48&gt;=H51,1,0)</f>
        <v>0</v>
      </c>
      <c r="T51" s="16">
        <f>IF(T48&gt;=H51,1,0)</f>
        <v>0</v>
      </c>
      <c r="U51" s="16">
        <f>IF(U48&gt;=H51,1,0)</f>
        <v>0</v>
      </c>
      <c r="V51" s="16">
        <f>IF(V48&gt;=H51,1,0)</f>
        <v>0</v>
      </c>
      <c r="W51" s="16">
        <f>IF(W48&gt;=H51,1,0)</f>
        <v>0</v>
      </c>
      <c r="X51" s="16">
        <f>IF(X48&gt;=H51,1,0)</f>
        <v>0</v>
      </c>
      <c r="Y51" s="16">
        <f>IF(Y48&gt;=H51,1,0)</f>
        <v>0</v>
      </c>
      <c r="Z51" s="16">
        <f>IF(Z48&gt;=H51,1,0)</f>
        <v>0</v>
      </c>
      <c r="AA51" s="16">
        <f>IF(AA48&gt;=H51,1,0)</f>
        <v>0</v>
      </c>
      <c r="AB51" s="16">
        <f>IF(AB48&gt;=H51,1,0)</f>
        <v>0</v>
      </c>
      <c r="AC51" s="16">
        <f>IF(AC48&gt;=H51,1,0)</f>
        <v>0</v>
      </c>
      <c r="AD51" s="16">
        <f>IF(AD48&gt;=H51,1,0)</f>
        <v>0</v>
      </c>
      <c r="AE51" s="16">
        <f>IF(AE48&gt;=H51,1,0)</f>
        <v>0</v>
      </c>
      <c r="AF51" s="16">
        <f>IF(AF48&gt;=H51,1,0)</f>
        <v>0</v>
      </c>
      <c r="AG51" s="16">
        <f>IF(AG48&gt;=H51,1,0)</f>
        <v>0</v>
      </c>
      <c r="AH51" s="16">
        <f>IF(AH48&gt;=H51,1,0)</f>
        <v>0</v>
      </c>
      <c r="AI51" s="16">
        <f>IF(AI48&gt;=H51,1,0)</f>
        <v>0</v>
      </c>
      <c r="AJ51" s="16">
        <f>IF(AJ48&gt;=H51,1,0)</f>
        <v>0</v>
      </c>
      <c r="AK51" s="16">
        <f>IF(AK48&gt;=H51,1,0)</f>
        <v>0</v>
      </c>
      <c r="AL51" s="16">
        <f>IF(AL48&gt;=H51,1,0)</f>
        <v>0</v>
      </c>
      <c r="AM51" s="16">
        <f>IF(AM48&gt;=H51,1,0)</f>
        <v>0</v>
      </c>
      <c r="AN51" s="16">
        <f>IF(AN48&gt;=H51,1,0)</f>
        <v>0</v>
      </c>
      <c r="AO51" s="16">
        <f>IF(AO48&gt;=H51,1,0)</f>
        <v>0</v>
      </c>
      <c r="AP51" s="16">
        <f>IF(AP48&gt;=H51,1,0)</f>
        <v>0</v>
      </c>
      <c r="AQ51" s="16">
        <f>IF(AQ48&gt;=H51,1,0)</f>
        <v>0</v>
      </c>
      <c r="AR51" s="16">
        <f>IF(AR48&gt;=H51,1,0)</f>
        <v>0</v>
      </c>
      <c r="AS51" s="16">
        <f>IF(AS48&gt;=H51,1,0)</f>
        <v>0</v>
      </c>
      <c r="AT51" s="16">
        <f>IF(AT48&gt;=H51,1,0)</f>
        <v>0</v>
      </c>
      <c r="AU51" s="16">
        <f>IF(AU48&gt;=H51,1,0)</f>
        <v>0</v>
      </c>
      <c r="AV51" s="16">
        <f>IF(AV48&gt;=H51,1,0)</f>
        <v>0</v>
      </c>
      <c r="AW51" s="16">
        <f>IF(AW48&gt;=H51,1,0)</f>
        <v>0</v>
      </c>
      <c r="AX51" s="16">
        <f>IF(AX48&gt;=H51,1,0)</f>
        <v>0</v>
      </c>
      <c r="AY51" s="16">
        <f>IF(AY48&gt;=H51,1,0)</f>
        <v>0</v>
      </c>
      <c r="AZ51" s="16">
        <f>IF(AZ48&gt;=H51,1,0)</f>
        <v>0</v>
      </c>
      <c r="BA51" s="16">
        <f>IF(BA48&gt;=H51,1,0)</f>
        <v>0</v>
      </c>
      <c r="BB51" s="16">
        <f>IF(BB48&gt;=H51,1,0)</f>
        <v>0</v>
      </c>
      <c r="BC51" s="16">
        <f>IF(BC48&gt;=H51,1,0)</f>
        <v>0</v>
      </c>
      <c r="BD51" s="16">
        <f>IF(BD48&gt;=H51,1,0)</f>
        <v>0</v>
      </c>
      <c r="BE51" s="16">
        <f>IF(BE48&gt;=H51,1,0)</f>
        <v>0</v>
      </c>
      <c r="BF51" s="16">
        <f>IF(BF48&gt;=H51,1,0)</f>
        <v>0</v>
      </c>
      <c r="BG51" s="16">
        <f>IF(BG48&gt;=H51,1,0)</f>
        <v>0</v>
      </c>
      <c r="BH51" s="16">
        <f>IF(BH48&gt;=H51,1,0)</f>
        <v>0</v>
      </c>
      <c r="BI51" s="16">
        <f>IF(BI48&gt;=H51,1,0)</f>
        <v>0</v>
      </c>
      <c r="BJ51" s="16">
        <f>IF(BJ48&gt;=H51,1,0)</f>
        <v>0</v>
      </c>
      <c r="BK51" s="16">
        <f>IF(BK48&gt;=H51,1,0)</f>
        <v>0</v>
      </c>
      <c r="BL51" s="16">
        <f>IF(BL48&gt;=H51,1,0)</f>
        <v>0</v>
      </c>
      <c r="BM51" s="16">
        <f>IF(BM48&gt;=H51,1,0)</f>
        <v>0</v>
      </c>
      <c r="BN51" s="16">
        <f>IF(BN48&gt;=H51,1,0)</f>
        <v>0</v>
      </c>
      <c r="BO51" s="16">
        <f>IF(BO48&gt;=H51,1,0)</f>
        <v>0</v>
      </c>
      <c r="BP51" s="16">
        <f>IF(BP48&gt;=H51,1,0)</f>
        <v>0</v>
      </c>
    </row>
    <row r="52" spans="2:69" ht="12.75" customHeight="1" x14ac:dyDescent="0.2">
      <c r="B52" s="219"/>
      <c r="C52" s="219"/>
      <c r="F52" s="225" t="s">
        <v>27</v>
      </c>
      <c r="G52" s="226"/>
      <c r="H52" s="226"/>
      <c r="I52" s="227"/>
      <c r="J52" s="21"/>
      <c r="K52" s="21"/>
      <c r="L52" s="21"/>
      <c r="M52" s="21">
        <f>IF(M57&gt;=H51,1,0)</f>
        <v>0</v>
      </c>
      <c r="N52" s="21">
        <f>IF(N57&gt;=H51,1,0)</f>
        <v>0</v>
      </c>
      <c r="O52" s="21">
        <f>IF(O57&gt;=H51,1,0)</f>
        <v>0</v>
      </c>
      <c r="P52" s="21">
        <f>IF(P57&gt;=H51,1,0)</f>
        <v>0</v>
      </c>
      <c r="Q52" s="21">
        <f>IF(Q57&gt;=H51,1,0)</f>
        <v>0</v>
      </c>
      <c r="R52" s="21">
        <f>IF(R57&gt;=H51,1,0)</f>
        <v>0</v>
      </c>
      <c r="S52" s="21">
        <f>IF(S57&gt;=H51,1,0)</f>
        <v>0</v>
      </c>
      <c r="T52" s="21">
        <f>IF(T57&gt;=H51,1,0)</f>
        <v>0</v>
      </c>
      <c r="U52" s="21">
        <f>IF(U57&gt;=H51,1,0)</f>
        <v>0</v>
      </c>
      <c r="V52" s="21">
        <f>IF(V57&gt;=H51,1,0)</f>
        <v>0</v>
      </c>
      <c r="W52" s="21">
        <f>IF(W57&gt;=H51,1,0)</f>
        <v>0</v>
      </c>
      <c r="X52" s="21">
        <f>IF(X57&gt;=H51,1,0)</f>
        <v>0</v>
      </c>
      <c r="Y52" s="21">
        <f>IF(Y57&gt;=H51,1,0)</f>
        <v>0</v>
      </c>
      <c r="Z52" s="21">
        <f>IF(Z57&gt;=H51,1,0)</f>
        <v>0</v>
      </c>
      <c r="AA52" s="21">
        <f>IF(AA57&gt;=H51,1,0)</f>
        <v>0</v>
      </c>
      <c r="AB52" s="21">
        <f>IF(AB57&gt;=H51,1,0)</f>
        <v>0</v>
      </c>
      <c r="AC52" s="21">
        <f>IF(AC57&gt;=H51,1,0)</f>
        <v>0</v>
      </c>
      <c r="AD52" s="21">
        <f>IF(AD57&gt;=H51,1,0)</f>
        <v>0</v>
      </c>
      <c r="AE52" s="21">
        <f>IF(AE57&gt;=H51,1,0)</f>
        <v>0</v>
      </c>
      <c r="AF52" s="21">
        <f>IF(AF57&gt;=H51,1,0)</f>
        <v>0</v>
      </c>
      <c r="AG52" s="21">
        <f>IF(AG57&gt;=H51,1,0)</f>
        <v>0</v>
      </c>
      <c r="AH52" s="21">
        <f>IF(AH57&gt;=H51,1,0)</f>
        <v>0</v>
      </c>
      <c r="AI52" s="21">
        <f>IF(AI57&gt;=H51,1,0)</f>
        <v>0</v>
      </c>
      <c r="AJ52" s="21">
        <f>IF(AJ57&gt;=H51,1,0)</f>
        <v>0</v>
      </c>
      <c r="AK52" s="21">
        <f>IF(AK57&gt;=H51,1,0)</f>
        <v>0</v>
      </c>
      <c r="AL52" s="21">
        <f>IF(AL57&gt;=H51,1,0)</f>
        <v>0</v>
      </c>
      <c r="AM52" s="21">
        <f>IF(AM57&gt;=H51,1,0)</f>
        <v>0</v>
      </c>
      <c r="AN52" s="21">
        <f>IF(AN57&gt;=H51,1,0)</f>
        <v>0</v>
      </c>
      <c r="AO52" s="21">
        <f>IF(AO57&gt;=H51,1,0)</f>
        <v>0</v>
      </c>
      <c r="AP52" s="21">
        <f>IF(AP57&gt;=H51,1,0)</f>
        <v>0</v>
      </c>
      <c r="AQ52" s="21">
        <f>IF(AQ57&gt;=H51,1,0)</f>
        <v>0</v>
      </c>
      <c r="AR52" s="21">
        <f>IF(AR57&gt;=H51,1,0)</f>
        <v>0</v>
      </c>
      <c r="AS52" s="21">
        <f>IF(AS57&gt;=H51,1,0)</f>
        <v>0</v>
      </c>
      <c r="AT52" s="21">
        <f>IF(AT57&gt;=H51,1,0)</f>
        <v>0</v>
      </c>
      <c r="AU52" s="21">
        <f>IF(AU57&gt;=H51,1,0)</f>
        <v>0</v>
      </c>
      <c r="AV52" s="21">
        <f>IF(AV57&gt;=H51,1,0)</f>
        <v>0</v>
      </c>
      <c r="AW52" s="21">
        <f>IF(AW57&gt;=H51,1,0)</f>
        <v>0</v>
      </c>
      <c r="AX52" s="21">
        <f>IF(AX57&gt;=H51,1,0)</f>
        <v>0</v>
      </c>
      <c r="AY52" s="21">
        <f>IF(AY57&gt;=H51,1,0)</f>
        <v>0</v>
      </c>
      <c r="AZ52" s="21">
        <f>IF(AZ57&gt;=H51,1,0)</f>
        <v>0</v>
      </c>
      <c r="BA52" s="21">
        <f>IF(BA57&gt;=H51,1,0)</f>
        <v>0</v>
      </c>
      <c r="BB52" s="21">
        <f>IF(BB57&gt;=H51,1,0)</f>
        <v>0</v>
      </c>
      <c r="BC52" s="21">
        <f>IF(BC57&gt;=H51,1,0)</f>
        <v>0</v>
      </c>
      <c r="BD52" s="21">
        <f>IF(BD57&gt;=H51,1,0)</f>
        <v>0</v>
      </c>
      <c r="BE52" s="21">
        <f>IF(BE57&gt;=H51,1,0)</f>
        <v>0</v>
      </c>
      <c r="BF52" s="21">
        <f>IF(BF57&gt;=H51,1,0)</f>
        <v>0</v>
      </c>
      <c r="BG52" s="21">
        <f>IF(BG57&gt;=H51,1,0)</f>
        <v>0</v>
      </c>
      <c r="BH52" s="21">
        <f>IF(BH57&gt;=H51,1,0)</f>
        <v>0</v>
      </c>
      <c r="BI52" s="21">
        <f>IF(BI57&gt;=H51,1,0)</f>
        <v>0</v>
      </c>
      <c r="BJ52" s="21">
        <f>IF(BJ57&gt;=H51,1,0)</f>
        <v>0</v>
      </c>
      <c r="BK52" s="21">
        <f>IF(BK57&gt;=H51,1,0)</f>
        <v>0</v>
      </c>
      <c r="BL52" s="21">
        <f>IF(BL57&gt;=H51,1,0)</f>
        <v>0</v>
      </c>
      <c r="BM52" s="21">
        <f>IF(BM57&gt;=H51,1,0)</f>
        <v>0</v>
      </c>
      <c r="BN52" s="21">
        <f>IF(BN57&gt;=H51,1,0)</f>
        <v>0</v>
      </c>
      <c r="BO52" s="21">
        <f>IF(BO57&gt;=H51,1,0)</f>
        <v>0</v>
      </c>
      <c r="BP52" s="26">
        <f>IF(BP57&gt;=H51,1,0)</f>
        <v>0</v>
      </c>
    </row>
    <row r="53" spans="2:69" x14ac:dyDescent="0.2">
      <c r="B53" s="219"/>
      <c r="C53" s="219"/>
      <c r="D53" s="22">
        <f>IF(J59+J66+J73&gt;=3*H100,1,0)</f>
        <v>1</v>
      </c>
      <c r="F53" s="228"/>
      <c r="G53" s="229"/>
      <c r="H53" s="229"/>
      <c r="I53" s="230"/>
      <c r="J53" s="22">
        <f>J59+J66+J73</f>
        <v>0.125</v>
      </c>
      <c r="K53" s="22"/>
      <c r="L53" s="22"/>
      <c r="M53" s="22">
        <f>IF(M64&gt;=H51,1,0)</f>
        <v>1</v>
      </c>
      <c r="N53" s="22">
        <f>IF(N64&gt;=H51,1,0)</f>
        <v>1</v>
      </c>
      <c r="O53" s="22">
        <f>IF(O64&gt;=H51,1,0)</f>
        <v>1</v>
      </c>
      <c r="P53" s="22">
        <f>IF(P64&gt;=H51,1,0)</f>
        <v>0</v>
      </c>
      <c r="Q53" s="22">
        <f>IF(Q64&gt;=H51,1,0)</f>
        <v>0</v>
      </c>
      <c r="R53" s="22">
        <f>IF(R64&gt;=H51,1,0)</f>
        <v>0</v>
      </c>
      <c r="S53" s="22">
        <f>IF(S64&gt;=H51,1,0)</f>
        <v>0</v>
      </c>
      <c r="T53" s="22">
        <f>IF(T64&gt;=H51,1,0)</f>
        <v>0</v>
      </c>
      <c r="U53" s="22">
        <f>IF(U64&gt;=H51,1,0)</f>
        <v>0</v>
      </c>
      <c r="V53" s="22">
        <f>IF(V64&gt;=H51,1,0)</f>
        <v>0</v>
      </c>
      <c r="W53" s="22">
        <f>IF(W64&gt;=H51,1,0)</f>
        <v>0</v>
      </c>
      <c r="X53" s="22">
        <f>IF(X64&gt;=H51,1,0)</f>
        <v>0</v>
      </c>
      <c r="Y53" s="22">
        <f>IF(Y64&gt;=H51,1,0)</f>
        <v>0</v>
      </c>
      <c r="Z53" s="22">
        <f>IF(Z64&gt;=H51,1,0)</f>
        <v>0</v>
      </c>
      <c r="AA53" s="22">
        <f>IF(AA64&gt;=H51,1,0)</f>
        <v>0</v>
      </c>
      <c r="AB53" s="22">
        <f>IF(AB64&gt;=H51,1,0)</f>
        <v>0</v>
      </c>
      <c r="AC53" s="22">
        <f>IF(AC64&gt;=H51,1,0)</f>
        <v>0</v>
      </c>
      <c r="AD53" s="22">
        <f>IF(AD64&gt;=H51,1,0)</f>
        <v>0</v>
      </c>
      <c r="AE53" s="22">
        <f>IF(AE64&gt;=H51,1,0)</f>
        <v>0</v>
      </c>
      <c r="AF53" s="22">
        <f>IF(AF64&gt;=H51,1,0)</f>
        <v>0</v>
      </c>
      <c r="AG53" s="22">
        <f>IF(AG64&gt;=H51,1,0)</f>
        <v>0</v>
      </c>
      <c r="AH53" s="22">
        <f>IF(AH64&gt;=H51,1,0)</f>
        <v>0</v>
      </c>
      <c r="AI53" s="22">
        <f>IF(AI64&gt;=H51,1,0)</f>
        <v>0</v>
      </c>
      <c r="AJ53" s="22">
        <f>IF(AJ64&gt;=H51,1,0)</f>
        <v>0</v>
      </c>
      <c r="AK53" s="22">
        <f>IF(AK64&gt;=H51,1,0)</f>
        <v>0</v>
      </c>
      <c r="AL53" s="22">
        <f>IF(AL64&gt;=H51,1,0)</f>
        <v>0</v>
      </c>
      <c r="AM53" s="22">
        <f>IF(AM64&gt;=H51,1,0)</f>
        <v>0</v>
      </c>
      <c r="AN53" s="22">
        <f>IF(AN64&gt;=H51,1,0)</f>
        <v>0</v>
      </c>
      <c r="AO53" s="22">
        <f>IF(AO64&gt;=H51,1,0)</f>
        <v>0</v>
      </c>
      <c r="AP53" s="22">
        <f>IF(AP64&gt;=H51,1,0)</f>
        <v>0</v>
      </c>
      <c r="AQ53" s="22">
        <f>IF(AQ64&gt;=H51,1,0)</f>
        <v>0</v>
      </c>
      <c r="AR53" s="22">
        <f>IF(AR64&gt;=H51,1,0)</f>
        <v>0</v>
      </c>
      <c r="AS53" s="22">
        <f>IF(AS64&gt;=H51,1,0)</f>
        <v>0</v>
      </c>
      <c r="AT53" s="22">
        <f>IF(AT64&gt;=H51,1,0)</f>
        <v>0</v>
      </c>
      <c r="AU53" s="22">
        <f>IF(AU64&gt;=H51,1,0)</f>
        <v>0</v>
      </c>
      <c r="AV53" s="22">
        <f>IF(AV64&gt;=H51,1,0)</f>
        <v>0</v>
      </c>
      <c r="AW53" s="22">
        <f>IF(AW64&gt;=H51,1,0)</f>
        <v>0</v>
      </c>
      <c r="AX53" s="22">
        <f>IF(AX64&gt;=H51,1,0)</f>
        <v>0</v>
      </c>
      <c r="AY53" s="22">
        <f>IF(AY64&gt;=H51,1,0)</f>
        <v>0</v>
      </c>
      <c r="AZ53" s="22">
        <f>IF(AZ64&gt;=H51,1,0)</f>
        <v>0</v>
      </c>
      <c r="BA53" s="22">
        <f>IF(BA64&gt;=H51,1,0)</f>
        <v>0</v>
      </c>
      <c r="BB53" s="22">
        <f>IF(BB64&gt;=H51,1,0)</f>
        <v>0</v>
      </c>
      <c r="BC53" s="22">
        <f>IF(BC64&gt;=H51,1,0)</f>
        <v>0</v>
      </c>
      <c r="BD53" s="22">
        <f>IF(BD64&gt;=H51,1,0)</f>
        <v>0</v>
      </c>
      <c r="BE53" s="22">
        <f>IF(BE64&gt;=H51,1,0)</f>
        <v>0</v>
      </c>
      <c r="BF53" s="22">
        <f>IF(BF64&gt;=H51,1,0)</f>
        <v>0</v>
      </c>
      <c r="BG53" s="22">
        <f>IF(BG64&gt;=H51,1,0)</f>
        <v>0</v>
      </c>
      <c r="BH53" s="22">
        <f>IF(BH64&gt;=H51,1,0)</f>
        <v>0</v>
      </c>
      <c r="BI53" s="22">
        <f>IF(BI64&gt;=H51,1,0)</f>
        <v>0</v>
      </c>
      <c r="BJ53" s="22">
        <f>IF(BJ64&gt;=H51,1,0)</f>
        <v>0</v>
      </c>
      <c r="BK53" s="22">
        <f>IF(BK64&gt;=H51,1,0)</f>
        <v>0</v>
      </c>
      <c r="BL53" s="22">
        <f>IF(BL64&gt;=H51,1,0)</f>
        <v>0</v>
      </c>
      <c r="BM53" s="22">
        <f>IF(BM64&gt;=H51,1,0)</f>
        <v>0</v>
      </c>
      <c r="BN53" s="22">
        <f>IF(BN64&gt;=H51,1,0)</f>
        <v>0</v>
      </c>
      <c r="BO53" s="22">
        <f>IF(BO64&gt;=H51,1,0)</f>
        <v>0</v>
      </c>
      <c r="BP53" s="27">
        <f>IF(BP64&gt;=H51,1,0)</f>
        <v>0</v>
      </c>
    </row>
    <row r="54" spans="2:69" ht="12.75" customHeight="1" x14ac:dyDescent="0.2">
      <c r="B54" s="219"/>
      <c r="C54" s="219"/>
      <c r="F54" s="237"/>
      <c r="G54" s="231" t="s">
        <v>28</v>
      </c>
      <c r="H54" s="232"/>
      <c r="I54" s="233"/>
      <c r="J54" s="61"/>
      <c r="K54" s="191" t="s">
        <v>80</v>
      </c>
      <c r="L54" s="192"/>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9"/>
      <c r="BQ54" s="16" t="s">
        <v>119</v>
      </c>
    </row>
    <row r="55" spans="2:69" x14ac:dyDescent="0.2">
      <c r="B55" s="219"/>
      <c r="C55" s="219"/>
      <c r="F55" s="237"/>
      <c r="G55" s="231"/>
      <c r="H55" s="232"/>
      <c r="I55" s="233"/>
      <c r="J55" s="62"/>
      <c r="K55" s="191" t="s">
        <v>81</v>
      </c>
      <c r="L55" s="192"/>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70"/>
      <c r="BQ55" s="16">
        <f>BQ59+BQ66+BQ73</f>
        <v>3</v>
      </c>
    </row>
    <row r="56" spans="2:69" x14ac:dyDescent="0.2">
      <c r="B56" s="219"/>
      <c r="C56" s="219"/>
      <c r="F56" s="237"/>
      <c r="G56" s="231"/>
      <c r="H56" s="232"/>
      <c r="I56" s="233"/>
      <c r="J56" s="62"/>
      <c r="K56" s="191" t="s">
        <v>82</v>
      </c>
      <c r="L56" s="192"/>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70"/>
    </row>
    <row r="57" spans="2:69" x14ac:dyDescent="0.2">
      <c r="B57" s="219"/>
      <c r="C57" s="219"/>
      <c r="F57" s="237"/>
      <c r="G57" s="231"/>
      <c r="H57" s="232"/>
      <c r="I57" s="233"/>
      <c r="J57" s="62"/>
      <c r="K57" s="191" t="s">
        <v>58</v>
      </c>
      <c r="L57" s="192"/>
      <c r="M57" s="96" t="str">
        <f>TEXT(M56-M55,"h:mm")</f>
        <v>0:00</v>
      </c>
      <c r="N57" s="96" t="str">
        <f t="shared" ref="N57:BP57" si="4">TEXT(N56-N55,"h:mm")</f>
        <v>0:00</v>
      </c>
      <c r="O57" s="96" t="str">
        <f t="shared" si="4"/>
        <v>0:00</v>
      </c>
      <c r="P57" s="96" t="str">
        <f t="shared" si="4"/>
        <v>0:00</v>
      </c>
      <c r="Q57" s="96" t="str">
        <f t="shared" si="4"/>
        <v>0:00</v>
      </c>
      <c r="R57" s="96" t="str">
        <f t="shared" si="4"/>
        <v>0:00</v>
      </c>
      <c r="S57" s="96" t="str">
        <f t="shared" si="4"/>
        <v>0:00</v>
      </c>
      <c r="T57" s="96" t="str">
        <f t="shared" si="4"/>
        <v>0:00</v>
      </c>
      <c r="U57" s="96" t="str">
        <f t="shared" si="4"/>
        <v>0:00</v>
      </c>
      <c r="V57" s="96" t="str">
        <f t="shared" si="4"/>
        <v>0:00</v>
      </c>
      <c r="W57" s="96" t="str">
        <f t="shared" si="4"/>
        <v>0:00</v>
      </c>
      <c r="X57" s="96" t="str">
        <f t="shared" si="4"/>
        <v>0:00</v>
      </c>
      <c r="Y57" s="96" t="str">
        <f t="shared" si="4"/>
        <v>0:00</v>
      </c>
      <c r="Z57" s="96" t="str">
        <f t="shared" si="4"/>
        <v>0:00</v>
      </c>
      <c r="AA57" s="96" t="str">
        <f t="shared" si="4"/>
        <v>0:00</v>
      </c>
      <c r="AB57" s="96" t="str">
        <f t="shared" si="4"/>
        <v>0:00</v>
      </c>
      <c r="AC57" s="96" t="str">
        <f t="shared" si="4"/>
        <v>0:00</v>
      </c>
      <c r="AD57" s="96" t="str">
        <f t="shared" si="4"/>
        <v>0:00</v>
      </c>
      <c r="AE57" s="96" t="str">
        <f t="shared" si="4"/>
        <v>0:00</v>
      </c>
      <c r="AF57" s="96" t="str">
        <f t="shared" si="4"/>
        <v>0:00</v>
      </c>
      <c r="AG57" s="96" t="str">
        <f t="shared" si="4"/>
        <v>0:00</v>
      </c>
      <c r="AH57" s="96" t="str">
        <f t="shared" si="4"/>
        <v>0:00</v>
      </c>
      <c r="AI57" s="96" t="str">
        <f t="shared" si="4"/>
        <v>0:00</v>
      </c>
      <c r="AJ57" s="96" t="str">
        <f t="shared" si="4"/>
        <v>0:00</v>
      </c>
      <c r="AK57" s="96" t="str">
        <f t="shared" si="4"/>
        <v>0:00</v>
      </c>
      <c r="AL57" s="96" t="str">
        <f t="shared" si="4"/>
        <v>0:00</v>
      </c>
      <c r="AM57" s="96" t="str">
        <f t="shared" si="4"/>
        <v>0:00</v>
      </c>
      <c r="AN57" s="96" t="str">
        <f t="shared" si="4"/>
        <v>0:00</v>
      </c>
      <c r="AO57" s="96" t="str">
        <f t="shared" si="4"/>
        <v>0:00</v>
      </c>
      <c r="AP57" s="96" t="str">
        <f t="shared" si="4"/>
        <v>0:00</v>
      </c>
      <c r="AQ57" s="96" t="str">
        <f t="shared" si="4"/>
        <v>0:00</v>
      </c>
      <c r="AR57" s="96" t="str">
        <f t="shared" si="4"/>
        <v>0:00</v>
      </c>
      <c r="AS57" s="96" t="str">
        <f t="shared" si="4"/>
        <v>0:00</v>
      </c>
      <c r="AT57" s="96" t="str">
        <f t="shared" si="4"/>
        <v>0:00</v>
      </c>
      <c r="AU57" s="96" t="str">
        <f t="shared" si="4"/>
        <v>0:00</v>
      </c>
      <c r="AV57" s="96" t="str">
        <f t="shared" si="4"/>
        <v>0:00</v>
      </c>
      <c r="AW57" s="96" t="str">
        <f t="shared" si="4"/>
        <v>0:00</v>
      </c>
      <c r="AX57" s="96" t="str">
        <f t="shared" si="4"/>
        <v>0:00</v>
      </c>
      <c r="AY57" s="96" t="str">
        <f t="shared" si="4"/>
        <v>0:00</v>
      </c>
      <c r="AZ57" s="96" t="str">
        <f t="shared" si="4"/>
        <v>0:00</v>
      </c>
      <c r="BA57" s="96" t="str">
        <f t="shared" si="4"/>
        <v>0:00</v>
      </c>
      <c r="BB57" s="96" t="str">
        <f t="shared" si="4"/>
        <v>0:00</v>
      </c>
      <c r="BC57" s="96" t="str">
        <f t="shared" si="4"/>
        <v>0:00</v>
      </c>
      <c r="BD57" s="96" t="str">
        <f t="shared" si="4"/>
        <v>0:00</v>
      </c>
      <c r="BE57" s="96" t="str">
        <f t="shared" si="4"/>
        <v>0:00</v>
      </c>
      <c r="BF57" s="96" t="str">
        <f t="shared" si="4"/>
        <v>0:00</v>
      </c>
      <c r="BG57" s="96" t="str">
        <f t="shared" si="4"/>
        <v>0:00</v>
      </c>
      <c r="BH57" s="96" t="str">
        <f t="shared" si="4"/>
        <v>0:00</v>
      </c>
      <c r="BI57" s="96" t="str">
        <f t="shared" si="4"/>
        <v>0:00</v>
      </c>
      <c r="BJ57" s="96" t="str">
        <f t="shared" si="4"/>
        <v>0:00</v>
      </c>
      <c r="BK57" s="96" t="str">
        <f t="shared" si="4"/>
        <v>0:00</v>
      </c>
      <c r="BL57" s="96" t="str">
        <f t="shared" si="4"/>
        <v>0:00</v>
      </c>
      <c r="BM57" s="96" t="str">
        <f t="shared" si="4"/>
        <v>0:00</v>
      </c>
      <c r="BN57" s="96" t="str">
        <f t="shared" si="4"/>
        <v>0:00</v>
      </c>
      <c r="BO57" s="96" t="str">
        <f t="shared" si="4"/>
        <v>0:00</v>
      </c>
      <c r="BP57" s="97" t="str">
        <f t="shared" si="4"/>
        <v>0:00</v>
      </c>
    </row>
    <row r="58" spans="2:69" x14ac:dyDescent="0.2">
      <c r="B58" s="219"/>
      <c r="C58" s="219"/>
      <c r="F58" s="237"/>
      <c r="G58" s="231"/>
      <c r="H58" s="232"/>
      <c r="I58" s="233"/>
      <c r="J58" s="62" t="s">
        <v>31</v>
      </c>
      <c r="K58" s="191" t="s">
        <v>26</v>
      </c>
      <c r="L58" s="192"/>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5"/>
      <c r="BQ58" s="16" t="s">
        <v>120</v>
      </c>
    </row>
    <row r="59" spans="2:69" x14ac:dyDescent="0.2">
      <c r="B59" s="219"/>
      <c r="C59" s="219"/>
      <c r="F59" s="237"/>
      <c r="G59" s="234"/>
      <c r="H59" s="235"/>
      <c r="I59" s="236"/>
      <c r="J59" s="42">
        <f>SUM(M59:BP59)</f>
        <v>0</v>
      </c>
      <c r="K59" s="191" t="s">
        <v>34</v>
      </c>
      <c r="L59" s="192"/>
      <c r="M59" s="100">
        <f>M57*M52*M60</f>
        <v>0</v>
      </c>
      <c r="N59" s="100">
        <f t="shared" ref="N59:BP59" si="5">N57*N52*N60</f>
        <v>0</v>
      </c>
      <c r="O59" s="100">
        <f t="shared" si="5"/>
        <v>0</v>
      </c>
      <c r="P59" s="100">
        <f t="shared" si="5"/>
        <v>0</v>
      </c>
      <c r="Q59" s="100">
        <f t="shared" si="5"/>
        <v>0</v>
      </c>
      <c r="R59" s="100">
        <f t="shared" si="5"/>
        <v>0</v>
      </c>
      <c r="S59" s="100">
        <f t="shared" si="5"/>
        <v>0</v>
      </c>
      <c r="T59" s="100">
        <f t="shared" si="5"/>
        <v>0</v>
      </c>
      <c r="U59" s="100">
        <f t="shared" si="5"/>
        <v>0</v>
      </c>
      <c r="V59" s="100">
        <f t="shared" si="5"/>
        <v>0</v>
      </c>
      <c r="W59" s="100">
        <f t="shared" si="5"/>
        <v>0</v>
      </c>
      <c r="X59" s="100">
        <f t="shared" si="5"/>
        <v>0</v>
      </c>
      <c r="Y59" s="100">
        <f t="shared" si="5"/>
        <v>0</v>
      </c>
      <c r="Z59" s="100">
        <f t="shared" si="5"/>
        <v>0</v>
      </c>
      <c r="AA59" s="100">
        <f t="shared" si="5"/>
        <v>0</v>
      </c>
      <c r="AB59" s="100">
        <f t="shared" si="5"/>
        <v>0</v>
      </c>
      <c r="AC59" s="100">
        <f t="shared" si="5"/>
        <v>0</v>
      </c>
      <c r="AD59" s="100">
        <f t="shared" si="5"/>
        <v>0</v>
      </c>
      <c r="AE59" s="100">
        <f t="shared" si="5"/>
        <v>0</v>
      </c>
      <c r="AF59" s="100">
        <f t="shared" si="5"/>
        <v>0</v>
      </c>
      <c r="AG59" s="100">
        <f t="shared" si="5"/>
        <v>0</v>
      </c>
      <c r="AH59" s="100">
        <f t="shared" si="5"/>
        <v>0</v>
      </c>
      <c r="AI59" s="100">
        <f t="shared" si="5"/>
        <v>0</v>
      </c>
      <c r="AJ59" s="100">
        <f t="shared" si="5"/>
        <v>0</v>
      </c>
      <c r="AK59" s="100">
        <f t="shared" si="5"/>
        <v>0</v>
      </c>
      <c r="AL59" s="100">
        <f t="shared" si="5"/>
        <v>0</v>
      </c>
      <c r="AM59" s="100">
        <f t="shared" si="5"/>
        <v>0</v>
      </c>
      <c r="AN59" s="100">
        <f t="shared" si="5"/>
        <v>0</v>
      </c>
      <c r="AO59" s="100">
        <f t="shared" si="5"/>
        <v>0</v>
      </c>
      <c r="AP59" s="100">
        <f t="shared" si="5"/>
        <v>0</v>
      </c>
      <c r="AQ59" s="100">
        <f t="shared" si="5"/>
        <v>0</v>
      </c>
      <c r="AR59" s="100">
        <f t="shared" si="5"/>
        <v>0</v>
      </c>
      <c r="AS59" s="100">
        <f t="shared" si="5"/>
        <v>0</v>
      </c>
      <c r="AT59" s="100">
        <f t="shared" si="5"/>
        <v>0</v>
      </c>
      <c r="AU59" s="100">
        <f t="shared" si="5"/>
        <v>0</v>
      </c>
      <c r="AV59" s="100">
        <f t="shared" si="5"/>
        <v>0</v>
      </c>
      <c r="AW59" s="100">
        <f t="shared" si="5"/>
        <v>0</v>
      </c>
      <c r="AX59" s="100">
        <f t="shared" si="5"/>
        <v>0</v>
      </c>
      <c r="AY59" s="100">
        <f t="shared" si="5"/>
        <v>0</v>
      </c>
      <c r="AZ59" s="100">
        <f t="shared" si="5"/>
        <v>0</v>
      </c>
      <c r="BA59" s="100">
        <f t="shared" si="5"/>
        <v>0</v>
      </c>
      <c r="BB59" s="100">
        <f t="shared" si="5"/>
        <v>0</v>
      </c>
      <c r="BC59" s="100">
        <f t="shared" si="5"/>
        <v>0</v>
      </c>
      <c r="BD59" s="100">
        <f t="shared" si="5"/>
        <v>0</v>
      </c>
      <c r="BE59" s="100">
        <f t="shared" si="5"/>
        <v>0</v>
      </c>
      <c r="BF59" s="100">
        <f t="shared" si="5"/>
        <v>0</v>
      </c>
      <c r="BG59" s="100">
        <f t="shared" si="5"/>
        <v>0</v>
      </c>
      <c r="BH59" s="100">
        <f t="shared" si="5"/>
        <v>0</v>
      </c>
      <c r="BI59" s="100">
        <f t="shared" si="5"/>
        <v>0</v>
      </c>
      <c r="BJ59" s="100">
        <f t="shared" si="5"/>
        <v>0</v>
      </c>
      <c r="BK59" s="100">
        <f t="shared" si="5"/>
        <v>0</v>
      </c>
      <c r="BL59" s="100">
        <f t="shared" si="5"/>
        <v>0</v>
      </c>
      <c r="BM59" s="100">
        <f t="shared" si="5"/>
        <v>0</v>
      </c>
      <c r="BN59" s="100">
        <f t="shared" si="5"/>
        <v>0</v>
      </c>
      <c r="BO59" s="100">
        <f t="shared" si="5"/>
        <v>0</v>
      </c>
      <c r="BP59" s="101">
        <f t="shared" si="5"/>
        <v>0</v>
      </c>
      <c r="BQ59" s="16">
        <f>COUNTIF(M59:BP59,"&gt;=00:30")</f>
        <v>0</v>
      </c>
    </row>
    <row r="60" spans="2:69" s="105" customFormat="1" ht="12.75" hidden="1" customHeight="1" x14ac:dyDescent="0.2">
      <c r="B60" s="219"/>
      <c r="C60" s="219"/>
      <c r="F60" s="237"/>
      <c r="G60" s="106"/>
      <c r="H60" s="106"/>
      <c r="I60" s="106"/>
      <c r="J60" s="107"/>
      <c r="K60" s="108"/>
      <c r="L60" s="108"/>
      <c r="M60" s="1">
        <f>IF(M58="",0,1)</f>
        <v>0</v>
      </c>
      <c r="N60" s="1">
        <f t="shared" ref="N60:BP60" si="6">IF(N58="",0,1)</f>
        <v>0</v>
      </c>
      <c r="O60" s="1">
        <f t="shared" si="6"/>
        <v>0</v>
      </c>
      <c r="P60" s="1">
        <f t="shared" si="6"/>
        <v>0</v>
      </c>
      <c r="Q60" s="1">
        <f t="shared" si="6"/>
        <v>0</v>
      </c>
      <c r="R60" s="1">
        <f t="shared" si="6"/>
        <v>0</v>
      </c>
      <c r="S60" s="1">
        <f t="shared" si="6"/>
        <v>0</v>
      </c>
      <c r="T60" s="1">
        <f t="shared" si="6"/>
        <v>0</v>
      </c>
      <c r="U60" s="1">
        <f t="shared" si="6"/>
        <v>0</v>
      </c>
      <c r="V60" s="1">
        <f t="shared" si="6"/>
        <v>0</v>
      </c>
      <c r="W60" s="1">
        <f t="shared" si="6"/>
        <v>0</v>
      </c>
      <c r="X60" s="1">
        <f t="shared" si="6"/>
        <v>0</v>
      </c>
      <c r="Y60" s="1">
        <f t="shared" si="6"/>
        <v>0</v>
      </c>
      <c r="Z60" s="1">
        <f t="shared" si="6"/>
        <v>0</v>
      </c>
      <c r="AA60" s="1">
        <f t="shared" si="6"/>
        <v>0</v>
      </c>
      <c r="AB60" s="1">
        <f t="shared" si="6"/>
        <v>0</v>
      </c>
      <c r="AC60" s="1">
        <f t="shared" si="6"/>
        <v>0</v>
      </c>
      <c r="AD60" s="1">
        <f t="shared" si="6"/>
        <v>0</v>
      </c>
      <c r="AE60" s="1">
        <f t="shared" si="6"/>
        <v>0</v>
      </c>
      <c r="AF60" s="1">
        <f t="shared" si="6"/>
        <v>0</v>
      </c>
      <c r="AG60" s="1">
        <f t="shared" si="6"/>
        <v>0</v>
      </c>
      <c r="AH60" s="1">
        <f t="shared" si="6"/>
        <v>0</v>
      </c>
      <c r="AI60" s="1">
        <f t="shared" si="6"/>
        <v>0</v>
      </c>
      <c r="AJ60" s="1">
        <f t="shared" si="6"/>
        <v>0</v>
      </c>
      <c r="AK60" s="1">
        <f t="shared" si="6"/>
        <v>0</v>
      </c>
      <c r="AL60" s="1">
        <f t="shared" si="6"/>
        <v>0</v>
      </c>
      <c r="AM60" s="1">
        <f t="shared" si="6"/>
        <v>0</v>
      </c>
      <c r="AN60" s="1">
        <f t="shared" si="6"/>
        <v>0</v>
      </c>
      <c r="AO60" s="1">
        <f t="shared" si="6"/>
        <v>0</v>
      </c>
      <c r="AP60" s="1">
        <f t="shared" si="6"/>
        <v>0</v>
      </c>
      <c r="AQ60" s="1">
        <f t="shared" si="6"/>
        <v>0</v>
      </c>
      <c r="AR60" s="1">
        <f t="shared" si="6"/>
        <v>0</v>
      </c>
      <c r="AS60" s="1">
        <f t="shared" si="6"/>
        <v>0</v>
      </c>
      <c r="AT60" s="1">
        <f t="shared" si="6"/>
        <v>0</v>
      </c>
      <c r="AU60" s="1">
        <f t="shared" si="6"/>
        <v>0</v>
      </c>
      <c r="AV60" s="1">
        <f t="shared" si="6"/>
        <v>0</v>
      </c>
      <c r="AW60" s="1">
        <f t="shared" si="6"/>
        <v>0</v>
      </c>
      <c r="AX60" s="1">
        <f t="shared" si="6"/>
        <v>0</v>
      </c>
      <c r="AY60" s="1">
        <f t="shared" si="6"/>
        <v>0</v>
      </c>
      <c r="AZ60" s="1">
        <f t="shared" si="6"/>
        <v>0</v>
      </c>
      <c r="BA60" s="1">
        <f t="shared" si="6"/>
        <v>0</v>
      </c>
      <c r="BB60" s="1">
        <f t="shared" si="6"/>
        <v>0</v>
      </c>
      <c r="BC60" s="1">
        <f t="shared" si="6"/>
        <v>0</v>
      </c>
      <c r="BD60" s="1">
        <f t="shared" si="6"/>
        <v>0</v>
      </c>
      <c r="BE60" s="1">
        <f t="shared" si="6"/>
        <v>0</v>
      </c>
      <c r="BF60" s="1">
        <f t="shared" si="6"/>
        <v>0</v>
      </c>
      <c r="BG60" s="1">
        <f t="shared" si="6"/>
        <v>0</v>
      </c>
      <c r="BH60" s="1">
        <f t="shared" si="6"/>
        <v>0</v>
      </c>
      <c r="BI60" s="1">
        <f t="shared" si="6"/>
        <v>0</v>
      </c>
      <c r="BJ60" s="1">
        <f t="shared" si="6"/>
        <v>0</v>
      </c>
      <c r="BK60" s="1">
        <f t="shared" si="6"/>
        <v>0</v>
      </c>
      <c r="BL60" s="1">
        <f t="shared" si="6"/>
        <v>0</v>
      </c>
      <c r="BM60" s="1">
        <f t="shared" si="6"/>
        <v>0</v>
      </c>
      <c r="BN60" s="1">
        <f t="shared" si="6"/>
        <v>0</v>
      </c>
      <c r="BO60" s="1">
        <f t="shared" si="6"/>
        <v>0</v>
      </c>
      <c r="BP60" s="1">
        <f t="shared" si="6"/>
        <v>0</v>
      </c>
    </row>
    <row r="61" spans="2:69" x14ac:dyDescent="0.2">
      <c r="B61" s="219"/>
      <c r="C61" s="219"/>
      <c r="F61" s="237"/>
      <c r="G61" s="239" t="s">
        <v>29</v>
      </c>
      <c r="H61" s="240"/>
      <c r="I61" s="241"/>
      <c r="J61" s="62"/>
      <c r="K61" s="191" t="s">
        <v>80</v>
      </c>
      <c r="L61" s="192"/>
      <c r="M61" s="68">
        <v>43116</v>
      </c>
      <c r="N61" s="68">
        <v>43119</v>
      </c>
      <c r="O61" s="68">
        <v>43122</v>
      </c>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9"/>
    </row>
    <row r="62" spans="2:69" x14ac:dyDescent="0.2">
      <c r="B62" s="219"/>
      <c r="C62" s="219"/>
      <c r="F62" s="237"/>
      <c r="G62" s="231"/>
      <c r="H62" s="232"/>
      <c r="I62" s="233"/>
      <c r="J62" s="62"/>
      <c r="K62" s="191" t="s">
        <v>81</v>
      </c>
      <c r="L62" s="192"/>
      <c r="M62" s="64">
        <v>0.375</v>
      </c>
      <c r="N62" s="64">
        <v>0.41666666666666669</v>
      </c>
      <c r="O62" s="64">
        <v>0.375</v>
      </c>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70"/>
    </row>
    <row r="63" spans="2:69" x14ac:dyDescent="0.2">
      <c r="B63" s="219"/>
      <c r="C63" s="219"/>
      <c r="F63" s="237"/>
      <c r="G63" s="231"/>
      <c r="H63" s="232"/>
      <c r="I63" s="233"/>
      <c r="J63" s="62"/>
      <c r="K63" s="191" t="s">
        <v>82</v>
      </c>
      <c r="L63" s="192"/>
      <c r="M63" s="64">
        <v>0.41666666666666669</v>
      </c>
      <c r="N63" s="64">
        <v>0.45833333333333331</v>
      </c>
      <c r="O63" s="64">
        <v>0.41666666666666669</v>
      </c>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70"/>
    </row>
    <row r="64" spans="2:69" x14ac:dyDescent="0.2">
      <c r="B64" s="219"/>
      <c r="C64" s="219"/>
      <c r="F64" s="237"/>
      <c r="G64" s="231"/>
      <c r="H64" s="232"/>
      <c r="I64" s="233"/>
      <c r="J64" s="62"/>
      <c r="K64" s="191" t="s">
        <v>58</v>
      </c>
      <c r="L64" s="192"/>
      <c r="M64" s="96" t="str">
        <f t="shared" ref="M64:AR64" si="7">TEXT(M63-M62,"h:mm")</f>
        <v>1:00</v>
      </c>
      <c r="N64" s="96" t="str">
        <f t="shared" si="7"/>
        <v>1:00</v>
      </c>
      <c r="O64" s="96" t="str">
        <f t="shared" si="7"/>
        <v>1:00</v>
      </c>
      <c r="P64" s="96" t="str">
        <f t="shared" si="7"/>
        <v>0:00</v>
      </c>
      <c r="Q64" s="96" t="str">
        <f t="shared" si="7"/>
        <v>0:00</v>
      </c>
      <c r="R64" s="96" t="str">
        <f t="shared" si="7"/>
        <v>0:00</v>
      </c>
      <c r="S64" s="96" t="str">
        <f t="shared" si="7"/>
        <v>0:00</v>
      </c>
      <c r="T64" s="96" t="str">
        <f t="shared" si="7"/>
        <v>0:00</v>
      </c>
      <c r="U64" s="96" t="str">
        <f t="shared" si="7"/>
        <v>0:00</v>
      </c>
      <c r="V64" s="96" t="str">
        <f t="shared" si="7"/>
        <v>0:00</v>
      </c>
      <c r="W64" s="96" t="str">
        <f t="shared" si="7"/>
        <v>0:00</v>
      </c>
      <c r="X64" s="96" t="str">
        <f t="shared" si="7"/>
        <v>0:00</v>
      </c>
      <c r="Y64" s="96" t="str">
        <f t="shared" si="7"/>
        <v>0:00</v>
      </c>
      <c r="Z64" s="96" t="str">
        <f t="shared" si="7"/>
        <v>0:00</v>
      </c>
      <c r="AA64" s="96" t="str">
        <f t="shared" si="7"/>
        <v>0:00</v>
      </c>
      <c r="AB64" s="96" t="str">
        <f t="shared" si="7"/>
        <v>0:00</v>
      </c>
      <c r="AC64" s="96" t="str">
        <f t="shared" si="7"/>
        <v>0:00</v>
      </c>
      <c r="AD64" s="96" t="str">
        <f t="shared" si="7"/>
        <v>0:00</v>
      </c>
      <c r="AE64" s="96" t="str">
        <f t="shared" si="7"/>
        <v>0:00</v>
      </c>
      <c r="AF64" s="96" t="str">
        <f t="shared" si="7"/>
        <v>0:00</v>
      </c>
      <c r="AG64" s="96" t="str">
        <f t="shared" si="7"/>
        <v>0:00</v>
      </c>
      <c r="AH64" s="96" t="str">
        <f t="shared" si="7"/>
        <v>0:00</v>
      </c>
      <c r="AI64" s="96" t="str">
        <f t="shared" si="7"/>
        <v>0:00</v>
      </c>
      <c r="AJ64" s="96" t="str">
        <f t="shared" si="7"/>
        <v>0:00</v>
      </c>
      <c r="AK64" s="96" t="str">
        <f t="shared" si="7"/>
        <v>0:00</v>
      </c>
      <c r="AL64" s="96" t="str">
        <f t="shared" si="7"/>
        <v>0:00</v>
      </c>
      <c r="AM64" s="96" t="str">
        <f t="shared" si="7"/>
        <v>0:00</v>
      </c>
      <c r="AN64" s="96" t="str">
        <f t="shared" si="7"/>
        <v>0:00</v>
      </c>
      <c r="AO64" s="96" t="str">
        <f t="shared" si="7"/>
        <v>0:00</v>
      </c>
      <c r="AP64" s="96" t="str">
        <f t="shared" si="7"/>
        <v>0:00</v>
      </c>
      <c r="AQ64" s="96" t="str">
        <f t="shared" si="7"/>
        <v>0:00</v>
      </c>
      <c r="AR64" s="96" t="str">
        <f t="shared" si="7"/>
        <v>0:00</v>
      </c>
      <c r="AS64" s="96" t="str">
        <f t="shared" ref="AS64:BP64" si="8">TEXT(AS63-AS62,"h:mm")</f>
        <v>0:00</v>
      </c>
      <c r="AT64" s="96" t="str">
        <f t="shared" si="8"/>
        <v>0:00</v>
      </c>
      <c r="AU64" s="96" t="str">
        <f t="shared" si="8"/>
        <v>0:00</v>
      </c>
      <c r="AV64" s="96" t="str">
        <f t="shared" si="8"/>
        <v>0:00</v>
      </c>
      <c r="AW64" s="96" t="str">
        <f t="shared" si="8"/>
        <v>0:00</v>
      </c>
      <c r="AX64" s="96" t="str">
        <f t="shared" si="8"/>
        <v>0:00</v>
      </c>
      <c r="AY64" s="96" t="str">
        <f t="shared" si="8"/>
        <v>0:00</v>
      </c>
      <c r="AZ64" s="96" t="str">
        <f t="shared" si="8"/>
        <v>0:00</v>
      </c>
      <c r="BA64" s="96" t="str">
        <f t="shared" si="8"/>
        <v>0:00</v>
      </c>
      <c r="BB64" s="96" t="str">
        <f t="shared" si="8"/>
        <v>0:00</v>
      </c>
      <c r="BC64" s="96" t="str">
        <f t="shared" si="8"/>
        <v>0:00</v>
      </c>
      <c r="BD64" s="96" t="str">
        <f t="shared" si="8"/>
        <v>0:00</v>
      </c>
      <c r="BE64" s="96" t="str">
        <f t="shared" si="8"/>
        <v>0:00</v>
      </c>
      <c r="BF64" s="96" t="str">
        <f t="shared" si="8"/>
        <v>0:00</v>
      </c>
      <c r="BG64" s="96" t="str">
        <f t="shared" si="8"/>
        <v>0:00</v>
      </c>
      <c r="BH64" s="96" t="str">
        <f t="shared" si="8"/>
        <v>0:00</v>
      </c>
      <c r="BI64" s="96" t="str">
        <f t="shared" si="8"/>
        <v>0:00</v>
      </c>
      <c r="BJ64" s="96" t="str">
        <f t="shared" si="8"/>
        <v>0:00</v>
      </c>
      <c r="BK64" s="96" t="str">
        <f t="shared" si="8"/>
        <v>0:00</v>
      </c>
      <c r="BL64" s="96" t="str">
        <f t="shared" si="8"/>
        <v>0:00</v>
      </c>
      <c r="BM64" s="96" t="str">
        <f t="shared" si="8"/>
        <v>0:00</v>
      </c>
      <c r="BN64" s="96" t="str">
        <f t="shared" si="8"/>
        <v>0:00</v>
      </c>
      <c r="BO64" s="96" t="str">
        <f t="shared" si="8"/>
        <v>0:00</v>
      </c>
      <c r="BP64" s="97" t="str">
        <f t="shared" si="8"/>
        <v>0:00</v>
      </c>
    </row>
    <row r="65" spans="2:69" x14ac:dyDescent="0.2">
      <c r="B65" s="219"/>
      <c r="C65" s="219"/>
      <c r="F65" s="237"/>
      <c r="G65" s="231"/>
      <c r="H65" s="232"/>
      <c r="I65" s="233"/>
      <c r="J65" s="62" t="s">
        <v>31</v>
      </c>
      <c r="K65" s="191" t="s">
        <v>26</v>
      </c>
      <c r="L65" s="192"/>
      <c r="M65" s="57" t="s">
        <v>146</v>
      </c>
      <c r="N65" s="57" t="s">
        <v>146</v>
      </c>
      <c r="O65" s="57" t="s">
        <v>146</v>
      </c>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5"/>
      <c r="BQ65" s="16" t="s">
        <v>121</v>
      </c>
    </row>
    <row r="66" spans="2:69" x14ac:dyDescent="0.2">
      <c r="B66" s="219"/>
      <c r="C66" s="219"/>
      <c r="F66" s="237"/>
      <c r="G66" s="234"/>
      <c r="H66" s="235"/>
      <c r="I66" s="236"/>
      <c r="J66" s="42">
        <f>SUM(M66:BP66)</f>
        <v>0.125</v>
      </c>
      <c r="K66" s="191" t="s">
        <v>34</v>
      </c>
      <c r="L66" s="192"/>
      <c r="M66" s="100">
        <f>M64*M53*M67</f>
        <v>4.1666666666666664E-2</v>
      </c>
      <c r="N66" s="100">
        <f t="shared" ref="N66:BP66" si="9">N64*N53*N67</f>
        <v>4.1666666666666664E-2</v>
      </c>
      <c r="O66" s="100">
        <f t="shared" si="9"/>
        <v>4.1666666666666664E-2</v>
      </c>
      <c r="P66" s="100">
        <f t="shared" si="9"/>
        <v>0</v>
      </c>
      <c r="Q66" s="100">
        <f t="shared" si="9"/>
        <v>0</v>
      </c>
      <c r="R66" s="100">
        <f t="shared" si="9"/>
        <v>0</v>
      </c>
      <c r="S66" s="100">
        <f t="shared" si="9"/>
        <v>0</v>
      </c>
      <c r="T66" s="100">
        <f t="shared" si="9"/>
        <v>0</v>
      </c>
      <c r="U66" s="100">
        <f t="shared" si="9"/>
        <v>0</v>
      </c>
      <c r="V66" s="100">
        <f t="shared" si="9"/>
        <v>0</v>
      </c>
      <c r="W66" s="100">
        <f t="shared" si="9"/>
        <v>0</v>
      </c>
      <c r="X66" s="100">
        <f t="shared" si="9"/>
        <v>0</v>
      </c>
      <c r="Y66" s="100">
        <f t="shared" si="9"/>
        <v>0</v>
      </c>
      <c r="Z66" s="100">
        <f t="shared" si="9"/>
        <v>0</v>
      </c>
      <c r="AA66" s="100">
        <f t="shared" si="9"/>
        <v>0</v>
      </c>
      <c r="AB66" s="100">
        <f t="shared" si="9"/>
        <v>0</v>
      </c>
      <c r="AC66" s="100">
        <f t="shared" si="9"/>
        <v>0</v>
      </c>
      <c r="AD66" s="100">
        <f t="shared" si="9"/>
        <v>0</v>
      </c>
      <c r="AE66" s="100">
        <f t="shared" si="9"/>
        <v>0</v>
      </c>
      <c r="AF66" s="100">
        <f t="shared" si="9"/>
        <v>0</v>
      </c>
      <c r="AG66" s="100">
        <f t="shared" si="9"/>
        <v>0</v>
      </c>
      <c r="AH66" s="100">
        <f t="shared" si="9"/>
        <v>0</v>
      </c>
      <c r="AI66" s="100">
        <f t="shared" si="9"/>
        <v>0</v>
      </c>
      <c r="AJ66" s="100">
        <f t="shared" si="9"/>
        <v>0</v>
      </c>
      <c r="AK66" s="100">
        <f t="shared" si="9"/>
        <v>0</v>
      </c>
      <c r="AL66" s="100">
        <f t="shared" si="9"/>
        <v>0</v>
      </c>
      <c r="AM66" s="100">
        <f t="shared" si="9"/>
        <v>0</v>
      </c>
      <c r="AN66" s="100">
        <f t="shared" si="9"/>
        <v>0</v>
      </c>
      <c r="AO66" s="100">
        <f t="shared" si="9"/>
        <v>0</v>
      </c>
      <c r="AP66" s="100">
        <f t="shared" si="9"/>
        <v>0</v>
      </c>
      <c r="AQ66" s="100">
        <f t="shared" si="9"/>
        <v>0</v>
      </c>
      <c r="AR66" s="100">
        <f t="shared" si="9"/>
        <v>0</v>
      </c>
      <c r="AS66" s="100">
        <f t="shared" si="9"/>
        <v>0</v>
      </c>
      <c r="AT66" s="100">
        <f t="shared" si="9"/>
        <v>0</v>
      </c>
      <c r="AU66" s="100">
        <f t="shared" si="9"/>
        <v>0</v>
      </c>
      <c r="AV66" s="100">
        <f t="shared" si="9"/>
        <v>0</v>
      </c>
      <c r="AW66" s="100">
        <f t="shared" si="9"/>
        <v>0</v>
      </c>
      <c r="AX66" s="100">
        <f t="shared" si="9"/>
        <v>0</v>
      </c>
      <c r="AY66" s="100">
        <f t="shared" si="9"/>
        <v>0</v>
      </c>
      <c r="AZ66" s="100">
        <f t="shared" si="9"/>
        <v>0</v>
      </c>
      <c r="BA66" s="100">
        <f t="shared" si="9"/>
        <v>0</v>
      </c>
      <c r="BB66" s="100">
        <f t="shared" si="9"/>
        <v>0</v>
      </c>
      <c r="BC66" s="100">
        <f t="shared" si="9"/>
        <v>0</v>
      </c>
      <c r="BD66" s="100">
        <f t="shared" si="9"/>
        <v>0</v>
      </c>
      <c r="BE66" s="100">
        <f t="shared" si="9"/>
        <v>0</v>
      </c>
      <c r="BF66" s="100">
        <f t="shared" si="9"/>
        <v>0</v>
      </c>
      <c r="BG66" s="100">
        <f t="shared" si="9"/>
        <v>0</v>
      </c>
      <c r="BH66" s="100">
        <f t="shared" si="9"/>
        <v>0</v>
      </c>
      <c r="BI66" s="100">
        <f t="shared" si="9"/>
        <v>0</v>
      </c>
      <c r="BJ66" s="100">
        <f t="shared" si="9"/>
        <v>0</v>
      </c>
      <c r="BK66" s="100">
        <f t="shared" si="9"/>
        <v>0</v>
      </c>
      <c r="BL66" s="100">
        <f t="shared" si="9"/>
        <v>0</v>
      </c>
      <c r="BM66" s="100">
        <f t="shared" si="9"/>
        <v>0</v>
      </c>
      <c r="BN66" s="100">
        <f t="shared" si="9"/>
        <v>0</v>
      </c>
      <c r="BO66" s="100">
        <f t="shared" si="9"/>
        <v>0</v>
      </c>
      <c r="BP66" s="101">
        <f t="shared" si="9"/>
        <v>0</v>
      </c>
      <c r="BQ66" s="16">
        <f>COUNTIF(M66:BP66,"&gt;=00:30")</f>
        <v>3</v>
      </c>
    </row>
    <row r="67" spans="2:69" s="105" customFormat="1" ht="12.75" hidden="1" customHeight="1" x14ac:dyDescent="0.2">
      <c r="B67" s="219"/>
      <c r="C67" s="219"/>
      <c r="F67" s="237"/>
      <c r="G67" s="106"/>
      <c r="H67" s="106"/>
      <c r="I67" s="106"/>
      <c r="J67" s="107"/>
      <c r="K67" s="108"/>
      <c r="L67" s="108"/>
      <c r="M67" s="1">
        <f>IF(M65="",0,1)</f>
        <v>1</v>
      </c>
      <c r="N67" s="1">
        <f t="shared" ref="N67:BP67" si="10">IF(N65="",0,1)</f>
        <v>1</v>
      </c>
      <c r="O67" s="1">
        <f t="shared" si="10"/>
        <v>1</v>
      </c>
      <c r="P67" s="1">
        <f t="shared" si="10"/>
        <v>0</v>
      </c>
      <c r="Q67" s="1">
        <f t="shared" si="10"/>
        <v>0</v>
      </c>
      <c r="R67" s="1">
        <f t="shared" si="10"/>
        <v>0</v>
      </c>
      <c r="S67" s="1">
        <f t="shared" si="10"/>
        <v>0</v>
      </c>
      <c r="T67" s="1">
        <f t="shared" si="10"/>
        <v>0</v>
      </c>
      <c r="U67" s="1">
        <f t="shared" si="10"/>
        <v>0</v>
      </c>
      <c r="V67" s="1">
        <f t="shared" si="10"/>
        <v>0</v>
      </c>
      <c r="W67" s="1">
        <f t="shared" si="10"/>
        <v>0</v>
      </c>
      <c r="X67" s="1">
        <f t="shared" si="10"/>
        <v>0</v>
      </c>
      <c r="Y67" s="1">
        <f t="shared" si="10"/>
        <v>0</v>
      </c>
      <c r="Z67" s="1">
        <f t="shared" si="10"/>
        <v>0</v>
      </c>
      <c r="AA67" s="1">
        <f t="shared" si="10"/>
        <v>0</v>
      </c>
      <c r="AB67" s="1">
        <f t="shared" si="10"/>
        <v>0</v>
      </c>
      <c r="AC67" s="1">
        <f t="shared" si="10"/>
        <v>0</v>
      </c>
      <c r="AD67" s="1">
        <f t="shared" si="10"/>
        <v>0</v>
      </c>
      <c r="AE67" s="1">
        <f t="shared" si="10"/>
        <v>0</v>
      </c>
      <c r="AF67" s="1">
        <f t="shared" si="10"/>
        <v>0</v>
      </c>
      <c r="AG67" s="1">
        <f t="shared" si="10"/>
        <v>0</v>
      </c>
      <c r="AH67" s="1">
        <f t="shared" si="10"/>
        <v>0</v>
      </c>
      <c r="AI67" s="1">
        <f t="shared" si="10"/>
        <v>0</v>
      </c>
      <c r="AJ67" s="1">
        <f t="shared" si="10"/>
        <v>0</v>
      </c>
      <c r="AK67" s="1">
        <f t="shared" si="10"/>
        <v>0</v>
      </c>
      <c r="AL67" s="1">
        <f t="shared" si="10"/>
        <v>0</v>
      </c>
      <c r="AM67" s="1">
        <f t="shared" si="10"/>
        <v>0</v>
      </c>
      <c r="AN67" s="1">
        <f t="shared" si="10"/>
        <v>0</v>
      </c>
      <c r="AO67" s="1">
        <f t="shared" si="10"/>
        <v>0</v>
      </c>
      <c r="AP67" s="1">
        <f t="shared" si="10"/>
        <v>0</v>
      </c>
      <c r="AQ67" s="1">
        <f t="shared" si="10"/>
        <v>0</v>
      </c>
      <c r="AR67" s="1">
        <f t="shared" si="10"/>
        <v>0</v>
      </c>
      <c r="AS67" s="1">
        <f t="shared" si="10"/>
        <v>0</v>
      </c>
      <c r="AT67" s="1">
        <f t="shared" si="10"/>
        <v>0</v>
      </c>
      <c r="AU67" s="1">
        <f t="shared" si="10"/>
        <v>0</v>
      </c>
      <c r="AV67" s="1">
        <f t="shared" si="10"/>
        <v>0</v>
      </c>
      <c r="AW67" s="1">
        <f t="shared" si="10"/>
        <v>0</v>
      </c>
      <c r="AX67" s="1">
        <f t="shared" si="10"/>
        <v>0</v>
      </c>
      <c r="AY67" s="1">
        <f t="shared" si="10"/>
        <v>0</v>
      </c>
      <c r="AZ67" s="1">
        <f t="shared" si="10"/>
        <v>0</v>
      </c>
      <c r="BA67" s="1">
        <f t="shared" si="10"/>
        <v>0</v>
      </c>
      <c r="BB67" s="1">
        <f t="shared" si="10"/>
        <v>0</v>
      </c>
      <c r="BC67" s="1">
        <f t="shared" si="10"/>
        <v>0</v>
      </c>
      <c r="BD67" s="1">
        <f t="shared" si="10"/>
        <v>0</v>
      </c>
      <c r="BE67" s="1">
        <f t="shared" si="10"/>
        <v>0</v>
      </c>
      <c r="BF67" s="1">
        <f t="shared" si="10"/>
        <v>0</v>
      </c>
      <c r="BG67" s="1">
        <f t="shared" si="10"/>
        <v>0</v>
      </c>
      <c r="BH67" s="1">
        <f t="shared" si="10"/>
        <v>0</v>
      </c>
      <c r="BI67" s="1">
        <f t="shared" si="10"/>
        <v>0</v>
      </c>
      <c r="BJ67" s="1">
        <f t="shared" si="10"/>
        <v>0</v>
      </c>
      <c r="BK67" s="1">
        <f t="shared" si="10"/>
        <v>0</v>
      </c>
      <c r="BL67" s="1">
        <f t="shared" si="10"/>
        <v>0</v>
      </c>
      <c r="BM67" s="1">
        <f t="shared" si="10"/>
        <v>0</v>
      </c>
      <c r="BN67" s="1">
        <f t="shared" si="10"/>
        <v>0</v>
      </c>
      <c r="BO67" s="1">
        <f t="shared" si="10"/>
        <v>0</v>
      </c>
      <c r="BP67" s="1">
        <f t="shared" si="10"/>
        <v>0</v>
      </c>
    </row>
    <row r="68" spans="2:69" x14ac:dyDescent="0.2">
      <c r="B68" s="219"/>
      <c r="C68" s="219"/>
      <c r="F68" s="237"/>
      <c r="G68" s="239" t="s">
        <v>66</v>
      </c>
      <c r="H68" s="240"/>
      <c r="I68" s="241"/>
      <c r="J68" s="61"/>
      <c r="K68" s="191" t="s">
        <v>80</v>
      </c>
      <c r="L68" s="192"/>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9"/>
    </row>
    <row r="69" spans="2:69" x14ac:dyDescent="0.2">
      <c r="B69" s="219"/>
      <c r="C69" s="219"/>
      <c r="F69" s="237"/>
      <c r="G69" s="231"/>
      <c r="H69" s="232"/>
      <c r="I69" s="233"/>
      <c r="J69" s="62"/>
      <c r="K69" s="191" t="s">
        <v>81</v>
      </c>
      <c r="L69" s="192"/>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70"/>
    </row>
    <row r="70" spans="2:69" x14ac:dyDescent="0.2">
      <c r="B70" s="219"/>
      <c r="C70" s="219"/>
      <c r="F70" s="237"/>
      <c r="G70" s="231"/>
      <c r="H70" s="232"/>
      <c r="I70" s="233"/>
      <c r="J70" s="62"/>
      <c r="K70" s="191" t="s">
        <v>82</v>
      </c>
      <c r="L70" s="192"/>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70"/>
    </row>
    <row r="71" spans="2:69" x14ac:dyDescent="0.2">
      <c r="B71" s="219"/>
      <c r="C71" s="219"/>
      <c r="F71" s="237"/>
      <c r="G71" s="231"/>
      <c r="H71" s="232"/>
      <c r="I71" s="233"/>
      <c r="J71" s="62"/>
      <c r="K71" s="191" t="s">
        <v>58</v>
      </c>
      <c r="L71" s="192"/>
      <c r="M71" s="96" t="str">
        <f t="shared" ref="M71:AR71" si="11">TEXT(M70-M69,"h:mm")</f>
        <v>0:00</v>
      </c>
      <c r="N71" s="96" t="str">
        <f t="shared" si="11"/>
        <v>0:00</v>
      </c>
      <c r="O71" s="96" t="str">
        <f t="shared" si="11"/>
        <v>0:00</v>
      </c>
      <c r="P71" s="96" t="str">
        <f t="shared" si="11"/>
        <v>0:00</v>
      </c>
      <c r="Q71" s="96" t="str">
        <f t="shared" si="11"/>
        <v>0:00</v>
      </c>
      <c r="R71" s="96" t="str">
        <f t="shared" si="11"/>
        <v>0:00</v>
      </c>
      <c r="S71" s="96" t="str">
        <f t="shared" si="11"/>
        <v>0:00</v>
      </c>
      <c r="T71" s="96" t="str">
        <f t="shared" si="11"/>
        <v>0:00</v>
      </c>
      <c r="U71" s="96" t="str">
        <f t="shared" si="11"/>
        <v>0:00</v>
      </c>
      <c r="V71" s="96" t="str">
        <f t="shared" si="11"/>
        <v>0:00</v>
      </c>
      <c r="W71" s="96" t="str">
        <f t="shared" si="11"/>
        <v>0:00</v>
      </c>
      <c r="X71" s="96" t="str">
        <f t="shared" si="11"/>
        <v>0:00</v>
      </c>
      <c r="Y71" s="96" t="str">
        <f t="shared" si="11"/>
        <v>0:00</v>
      </c>
      <c r="Z71" s="96" t="str">
        <f t="shared" si="11"/>
        <v>0:00</v>
      </c>
      <c r="AA71" s="96" t="str">
        <f t="shared" si="11"/>
        <v>0:00</v>
      </c>
      <c r="AB71" s="96" t="str">
        <f t="shared" si="11"/>
        <v>0:00</v>
      </c>
      <c r="AC71" s="96" t="str">
        <f t="shared" si="11"/>
        <v>0:00</v>
      </c>
      <c r="AD71" s="96" t="str">
        <f t="shared" si="11"/>
        <v>0:00</v>
      </c>
      <c r="AE71" s="96" t="str">
        <f t="shared" si="11"/>
        <v>0:00</v>
      </c>
      <c r="AF71" s="96" t="str">
        <f t="shared" si="11"/>
        <v>0:00</v>
      </c>
      <c r="AG71" s="96" t="str">
        <f t="shared" si="11"/>
        <v>0:00</v>
      </c>
      <c r="AH71" s="96" t="str">
        <f t="shared" si="11"/>
        <v>0:00</v>
      </c>
      <c r="AI71" s="96" t="str">
        <f t="shared" si="11"/>
        <v>0:00</v>
      </c>
      <c r="AJ71" s="96" t="str">
        <f t="shared" si="11"/>
        <v>0:00</v>
      </c>
      <c r="AK71" s="96" t="str">
        <f t="shared" si="11"/>
        <v>0:00</v>
      </c>
      <c r="AL71" s="96" t="str">
        <f t="shared" si="11"/>
        <v>0:00</v>
      </c>
      <c r="AM71" s="96" t="str">
        <f t="shared" si="11"/>
        <v>0:00</v>
      </c>
      <c r="AN71" s="96" t="str">
        <f t="shared" si="11"/>
        <v>0:00</v>
      </c>
      <c r="AO71" s="96" t="str">
        <f t="shared" si="11"/>
        <v>0:00</v>
      </c>
      <c r="AP71" s="96" t="str">
        <f t="shared" si="11"/>
        <v>0:00</v>
      </c>
      <c r="AQ71" s="96" t="str">
        <f t="shared" si="11"/>
        <v>0:00</v>
      </c>
      <c r="AR71" s="96" t="str">
        <f t="shared" si="11"/>
        <v>0:00</v>
      </c>
      <c r="AS71" s="96" t="str">
        <f t="shared" ref="AS71:BP71" si="12">TEXT(AS70-AS69,"h:mm")</f>
        <v>0:00</v>
      </c>
      <c r="AT71" s="96" t="str">
        <f t="shared" si="12"/>
        <v>0:00</v>
      </c>
      <c r="AU71" s="96" t="str">
        <f t="shared" si="12"/>
        <v>0:00</v>
      </c>
      <c r="AV71" s="96" t="str">
        <f t="shared" si="12"/>
        <v>0:00</v>
      </c>
      <c r="AW71" s="96" t="str">
        <f t="shared" si="12"/>
        <v>0:00</v>
      </c>
      <c r="AX71" s="96" t="str">
        <f t="shared" si="12"/>
        <v>0:00</v>
      </c>
      <c r="AY71" s="96" t="str">
        <f t="shared" si="12"/>
        <v>0:00</v>
      </c>
      <c r="AZ71" s="96" t="str">
        <f t="shared" si="12"/>
        <v>0:00</v>
      </c>
      <c r="BA71" s="96" t="str">
        <f t="shared" si="12"/>
        <v>0:00</v>
      </c>
      <c r="BB71" s="96" t="str">
        <f t="shared" si="12"/>
        <v>0:00</v>
      </c>
      <c r="BC71" s="96" t="str">
        <f t="shared" si="12"/>
        <v>0:00</v>
      </c>
      <c r="BD71" s="96" t="str">
        <f t="shared" si="12"/>
        <v>0:00</v>
      </c>
      <c r="BE71" s="96" t="str">
        <f t="shared" si="12"/>
        <v>0:00</v>
      </c>
      <c r="BF71" s="96" t="str">
        <f t="shared" si="12"/>
        <v>0:00</v>
      </c>
      <c r="BG71" s="96" t="str">
        <f t="shared" si="12"/>
        <v>0:00</v>
      </c>
      <c r="BH71" s="96" t="str">
        <f t="shared" si="12"/>
        <v>0:00</v>
      </c>
      <c r="BI71" s="96" t="str">
        <f t="shared" si="12"/>
        <v>0:00</v>
      </c>
      <c r="BJ71" s="96" t="str">
        <f t="shared" si="12"/>
        <v>0:00</v>
      </c>
      <c r="BK71" s="96" t="str">
        <f t="shared" si="12"/>
        <v>0:00</v>
      </c>
      <c r="BL71" s="96" t="str">
        <f t="shared" si="12"/>
        <v>0:00</v>
      </c>
      <c r="BM71" s="96" t="str">
        <f t="shared" si="12"/>
        <v>0:00</v>
      </c>
      <c r="BN71" s="96" t="str">
        <f t="shared" si="12"/>
        <v>0:00</v>
      </c>
      <c r="BO71" s="96" t="str">
        <f t="shared" si="12"/>
        <v>0:00</v>
      </c>
      <c r="BP71" s="97" t="str">
        <f t="shared" si="12"/>
        <v>0:00</v>
      </c>
    </row>
    <row r="72" spans="2:69" x14ac:dyDescent="0.2">
      <c r="B72" s="219"/>
      <c r="C72" s="219"/>
      <c r="F72" s="237"/>
      <c r="G72" s="231"/>
      <c r="H72" s="232"/>
      <c r="I72" s="233"/>
      <c r="J72" s="62" t="s">
        <v>31</v>
      </c>
      <c r="K72" s="191" t="s">
        <v>26</v>
      </c>
      <c r="L72" s="192"/>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5"/>
      <c r="BQ72" s="16" t="s">
        <v>122</v>
      </c>
    </row>
    <row r="73" spans="2:69" ht="13.5" thickBot="1" x14ac:dyDescent="0.25">
      <c r="B73" s="219"/>
      <c r="C73" s="219"/>
      <c r="F73" s="238"/>
      <c r="G73" s="242"/>
      <c r="H73" s="243"/>
      <c r="I73" s="244"/>
      <c r="J73" s="63">
        <f>SUM(M73:BP73)</f>
        <v>0</v>
      </c>
      <c r="K73" s="193" t="s">
        <v>34</v>
      </c>
      <c r="L73" s="194"/>
      <c r="M73" s="98">
        <f>M71*M75*M74</f>
        <v>0</v>
      </c>
      <c r="N73" s="98">
        <f t="shared" ref="N73:BP73" si="13">N71*N75*N74</f>
        <v>0</v>
      </c>
      <c r="O73" s="98">
        <f t="shared" si="13"/>
        <v>0</v>
      </c>
      <c r="P73" s="98">
        <f t="shared" si="13"/>
        <v>0</v>
      </c>
      <c r="Q73" s="98">
        <f t="shared" si="13"/>
        <v>0</v>
      </c>
      <c r="R73" s="98">
        <f t="shared" si="13"/>
        <v>0</v>
      </c>
      <c r="S73" s="98">
        <f t="shared" si="13"/>
        <v>0</v>
      </c>
      <c r="T73" s="98">
        <f t="shared" si="13"/>
        <v>0</v>
      </c>
      <c r="U73" s="98">
        <f t="shared" si="13"/>
        <v>0</v>
      </c>
      <c r="V73" s="98">
        <f t="shared" si="13"/>
        <v>0</v>
      </c>
      <c r="W73" s="98">
        <f t="shared" si="13"/>
        <v>0</v>
      </c>
      <c r="X73" s="98">
        <f t="shared" si="13"/>
        <v>0</v>
      </c>
      <c r="Y73" s="98">
        <f t="shared" si="13"/>
        <v>0</v>
      </c>
      <c r="Z73" s="98">
        <f t="shared" si="13"/>
        <v>0</v>
      </c>
      <c r="AA73" s="98">
        <f t="shared" si="13"/>
        <v>0</v>
      </c>
      <c r="AB73" s="98">
        <f t="shared" si="13"/>
        <v>0</v>
      </c>
      <c r="AC73" s="98">
        <f t="shared" si="13"/>
        <v>0</v>
      </c>
      <c r="AD73" s="98">
        <f t="shared" si="13"/>
        <v>0</v>
      </c>
      <c r="AE73" s="98">
        <f t="shared" si="13"/>
        <v>0</v>
      </c>
      <c r="AF73" s="98">
        <f t="shared" si="13"/>
        <v>0</v>
      </c>
      <c r="AG73" s="98">
        <f t="shared" si="13"/>
        <v>0</v>
      </c>
      <c r="AH73" s="98">
        <f t="shared" si="13"/>
        <v>0</v>
      </c>
      <c r="AI73" s="98">
        <f t="shared" si="13"/>
        <v>0</v>
      </c>
      <c r="AJ73" s="98">
        <f t="shared" si="13"/>
        <v>0</v>
      </c>
      <c r="AK73" s="98">
        <f t="shared" si="13"/>
        <v>0</v>
      </c>
      <c r="AL73" s="98">
        <f t="shared" si="13"/>
        <v>0</v>
      </c>
      <c r="AM73" s="98">
        <f t="shared" si="13"/>
        <v>0</v>
      </c>
      <c r="AN73" s="98">
        <f t="shared" si="13"/>
        <v>0</v>
      </c>
      <c r="AO73" s="98">
        <f t="shared" si="13"/>
        <v>0</v>
      </c>
      <c r="AP73" s="98">
        <f t="shared" si="13"/>
        <v>0</v>
      </c>
      <c r="AQ73" s="98">
        <f t="shared" si="13"/>
        <v>0</v>
      </c>
      <c r="AR73" s="98">
        <f t="shared" si="13"/>
        <v>0</v>
      </c>
      <c r="AS73" s="98">
        <f t="shared" si="13"/>
        <v>0</v>
      </c>
      <c r="AT73" s="98">
        <f t="shared" si="13"/>
        <v>0</v>
      </c>
      <c r="AU73" s="98">
        <f t="shared" si="13"/>
        <v>0</v>
      </c>
      <c r="AV73" s="98">
        <f t="shared" si="13"/>
        <v>0</v>
      </c>
      <c r="AW73" s="98">
        <f t="shared" si="13"/>
        <v>0</v>
      </c>
      <c r="AX73" s="98">
        <f t="shared" si="13"/>
        <v>0</v>
      </c>
      <c r="AY73" s="98">
        <f t="shared" si="13"/>
        <v>0</v>
      </c>
      <c r="AZ73" s="98">
        <f t="shared" si="13"/>
        <v>0</v>
      </c>
      <c r="BA73" s="98">
        <f t="shared" si="13"/>
        <v>0</v>
      </c>
      <c r="BB73" s="98">
        <f t="shared" si="13"/>
        <v>0</v>
      </c>
      <c r="BC73" s="98">
        <f t="shared" si="13"/>
        <v>0</v>
      </c>
      <c r="BD73" s="98">
        <f t="shared" si="13"/>
        <v>0</v>
      </c>
      <c r="BE73" s="98">
        <f t="shared" si="13"/>
        <v>0</v>
      </c>
      <c r="BF73" s="98">
        <f t="shared" si="13"/>
        <v>0</v>
      </c>
      <c r="BG73" s="98">
        <f t="shared" si="13"/>
        <v>0</v>
      </c>
      <c r="BH73" s="98">
        <f t="shared" si="13"/>
        <v>0</v>
      </c>
      <c r="BI73" s="98">
        <f t="shared" si="13"/>
        <v>0</v>
      </c>
      <c r="BJ73" s="98">
        <f t="shared" si="13"/>
        <v>0</v>
      </c>
      <c r="BK73" s="98">
        <f t="shared" si="13"/>
        <v>0</v>
      </c>
      <c r="BL73" s="98">
        <f t="shared" si="13"/>
        <v>0</v>
      </c>
      <c r="BM73" s="98">
        <f t="shared" si="13"/>
        <v>0</v>
      </c>
      <c r="BN73" s="98">
        <f t="shared" si="13"/>
        <v>0</v>
      </c>
      <c r="BO73" s="98">
        <f t="shared" si="13"/>
        <v>0</v>
      </c>
      <c r="BP73" s="99">
        <f t="shared" si="13"/>
        <v>0</v>
      </c>
      <c r="BQ73" s="16">
        <f>COUNTIF(M73:BP73,"&gt;=00:30")</f>
        <v>0</v>
      </c>
    </row>
    <row r="74" spans="2:69" s="109" customFormat="1" ht="12.75" hidden="1" customHeight="1" x14ac:dyDescent="0.2">
      <c r="B74" s="219"/>
      <c r="C74" s="219"/>
      <c r="D74" s="105"/>
      <c r="E74" s="105"/>
      <c r="F74" s="6"/>
      <c r="G74" s="106"/>
      <c r="H74" s="106"/>
      <c r="I74" s="106"/>
      <c r="J74" s="107"/>
      <c r="K74" s="110"/>
      <c r="L74" s="110"/>
      <c r="M74" s="1">
        <f>IF(M72="",0,1)</f>
        <v>0</v>
      </c>
      <c r="N74" s="1">
        <f t="shared" ref="N74:BP74" si="14">IF(N72="",0,1)</f>
        <v>0</v>
      </c>
      <c r="O74" s="1">
        <f t="shared" si="14"/>
        <v>0</v>
      </c>
      <c r="P74" s="1">
        <f t="shared" si="14"/>
        <v>0</v>
      </c>
      <c r="Q74" s="1">
        <f t="shared" si="14"/>
        <v>0</v>
      </c>
      <c r="R74" s="1">
        <f t="shared" si="14"/>
        <v>0</v>
      </c>
      <c r="S74" s="1">
        <f t="shared" si="14"/>
        <v>0</v>
      </c>
      <c r="T74" s="1">
        <f t="shared" si="14"/>
        <v>0</v>
      </c>
      <c r="U74" s="1">
        <f t="shared" si="14"/>
        <v>0</v>
      </c>
      <c r="V74" s="1">
        <f t="shared" si="14"/>
        <v>0</v>
      </c>
      <c r="W74" s="1">
        <f t="shared" si="14"/>
        <v>0</v>
      </c>
      <c r="X74" s="1">
        <f t="shared" si="14"/>
        <v>0</v>
      </c>
      <c r="Y74" s="1">
        <f t="shared" si="14"/>
        <v>0</v>
      </c>
      <c r="Z74" s="1">
        <f t="shared" si="14"/>
        <v>0</v>
      </c>
      <c r="AA74" s="1">
        <f t="shared" si="14"/>
        <v>0</v>
      </c>
      <c r="AB74" s="1">
        <f t="shared" si="14"/>
        <v>0</v>
      </c>
      <c r="AC74" s="1">
        <f t="shared" si="14"/>
        <v>0</v>
      </c>
      <c r="AD74" s="1">
        <f t="shared" si="14"/>
        <v>0</v>
      </c>
      <c r="AE74" s="1">
        <f t="shared" si="14"/>
        <v>0</v>
      </c>
      <c r="AF74" s="1">
        <f t="shared" si="14"/>
        <v>0</v>
      </c>
      <c r="AG74" s="1">
        <f t="shared" si="14"/>
        <v>0</v>
      </c>
      <c r="AH74" s="1">
        <f t="shared" si="14"/>
        <v>0</v>
      </c>
      <c r="AI74" s="1">
        <f t="shared" si="14"/>
        <v>0</v>
      </c>
      <c r="AJ74" s="1">
        <f t="shared" si="14"/>
        <v>0</v>
      </c>
      <c r="AK74" s="1">
        <f t="shared" si="14"/>
        <v>0</v>
      </c>
      <c r="AL74" s="1">
        <f t="shared" si="14"/>
        <v>0</v>
      </c>
      <c r="AM74" s="1">
        <f t="shared" si="14"/>
        <v>0</v>
      </c>
      <c r="AN74" s="1">
        <f t="shared" si="14"/>
        <v>0</v>
      </c>
      <c r="AO74" s="1">
        <f t="shared" si="14"/>
        <v>0</v>
      </c>
      <c r="AP74" s="1">
        <f t="shared" si="14"/>
        <v>0</v>
      </c>
      <c r="AQ74" s="1">
        <f t="shared" si="14"/>
        <v>0</v>
      </c>
      <c r="AR74" s="1">
        <f t="shared" si="14"/>
        <v>0</v>
      </c>
      <c r="AS74" s="1">
        <f t="shared" si="14"/>
        <v>0</v>
      </c>
      <c r="AT74" s="1">
        <f t="shared" si="14"/>
        <v>0</v>
      </c>
      <c r="AU74" s="1">
        <f t="shared" si="14"/>
        <v>0</v>
      </c>
      <c r="AV74" s="1">
        <f t="shared" si="14"/>
        <v>0</v>
      </c>
      <c r="AW74" s="1">
        <f t="shared" si="14"/>
        <v>0</v>
      </c>
      <c r="AX74" s="1">
        <f t="shared" si="14"/>
        <v>0</v>
      </c>
      <c r="AY74" s="1">
        <f t="shared" si="14"/>
        <v>0</v>
      </c>
      <c r="AZ74" s="1">
        <f t="shared" si="14"/>
        <v>0</v>
      </c>
      <c r="BA74" s="1">
        <f t="shared" si="14"/>
        <v>0</v>
      </c>
      <c r="BB74" s="1">
        <f t="shared" si="14"/>
        <v>0</v>
      </c>
      <c r="BC74" s="1">
        <f t="shared" si="14"/>
        <v>0</v>
      </c>
      <c r="BD74" s="1">
        <f t="shared" si="14"/>
        <v>0</v>
      </c>
      <c r="BE74" s="1">
        <f t="shared" si="14"/>
        <v>0</v>
      </c>
      <c r="BF74" s="1">
        <f t="shared" si="14"/>
        <v>0</v>
      </c>
      <c r="BG74" s="1">
        <f t="shared" si="14"/>
        <v>0</v>
      </c>
      <c r="BH74" s="1">
        <f t="shared" si="14"/>
        <v>0</v>
      </c>
      <c r="BI74" s="1">
        <f t="shared" si="14"/>
        <v>0</v>
      </c>
      <c r="BJ74" s="1">
        <f t="shared" si="14"/>
        <v>0</v>
      </c>
      <c r="BK74" s="1">
        <f t="shared" si="14"/>
        <v>0</v>
      </c>
      <c r="BL74" s="1">
        <f t="shared" si="14"/>
        <v>0</v>
      </c>
      <c r="BM74" s="1">
        <f t="shared" si="14"/>
        <v>0</v>
      </c>
      <c r="BN74" s="1">
        <f t="shared" si="14"/>
        <v>0</v>
      </c>
      <c r="BO74" s="1">
        <f t="shared" si="14"/>
        <v>0</v>
      </c>
      <c r="BP74" s="1">
        <f t="shared" si="14"/>
        <v>0</v>
      </c>
    </row>
    <row r="75" spans="2:69" s="16" customFormat="1" ht="20.100000000000001" customHeight="1" thickBot="1" x14ac:dyDescent="0.25">
      <c r="B75" s="219"/>
      <c r="C75" s="219"/>
      <c r="D75" s="22"/>
      <c r="E75" s="22"/>
      <c r="M75" s="22">
        <f>IF(M71&gt;=H51,1,0)</f>
        <v>0</v>
      </c>
      <c r="N75" s="22">
        <f>IF(N71&gt;=H51,1,0)</f>
        <v>0</v>
      </c>
      <c r="O75" s="22">
        <f>IF(O71&gt;=H51,1,0)</f>
        <v>0</v>
      </c>
      <c r="P75" s="22">
        <f>IF(P71&gt;=H51,1,0)</f>
        <v>0</v>
      </c>
      <c r="Q75" s="22">
        <f>IF(Q71&gt;=H51,1,0)</f>
        <v>0</v>
      </c>
      <c r="R75" s="22">
        <f>IF(R71&gt;=H51,1,0)</f>
        <v>0</v>
      </c>
      <c r="S75" s="22">
        <f>IF(S71&gt;=H51,1,0)</f>
        <v>0</v>
      </c>
      <c r="T75" s="22">
        <f>IF(T71&gt;=H51,1,0)</f>
        <v>0</v>
      </c>
      <c r="U75" s="22">
        <f>IF(U71&gt;=H51,1,0)</f>
        <v>0</v>
      </c>
      <c r="V75" s="22">
        <f>IF(V71&gt;=H51,1,0)</f>
        <v>0</v>
      </c>
      <c r="W75" s="22">
        <f>IF(W71&gt;=H51,1,0)</f>
        <v>0</v>
      </c>
      <c r="X75" s="22">
        <f>IF(X71&gt;=H51,1,0)</f>
        <v>0</v>
      </c>
      <c r="Y75" s="22">
        <f>IF(Y71&gt;=H51,1,0)</f>
        <v>0</v>
      </c>
      <c r="Z75" s="22">
        <f>IF(Z71&gt;=H51,1,0)</f>
        <v>0</v>
      </c>
      <c r="AA75" s="22">
        <f>IF(AA71&gt;=H51,1,0)</f>
        <v>0</v>
      </c>
      <c r="AB75" s="22">
        <f>IF(AB71&gt;=H51,1,0)</f>
        <v>0</v>
      </c>
      <c r="AC75" s="22">
        <f>IF(AC71&gt;=H51,1,0)</f>
        <v>0</v>
      </c>
      <c r="AD75" s="22">
        <f>IF(AD71&gt;=H51,1,0)</f>
        <v>0</v>
      </c>
      <c r="AE75" s="22">
        <f>IF(AE71&gt;=H51,1,0)</f>
        <v>0</v>
      </c>
      <c r="AF75" s="22">
        <f>IF(AF71&gt;=H51,1,0)</f>
        <v>0</v>
      </c>
      <c r="AG75" s="22">
        <f>IF(AG71&gt;=H51,1,0)</f>
        <v>0</v>
      </c>
      <c r="AH75" s="22">
        <f>IF(AH71&gt;=H51,1,0)</f>
        <v>0</v>
      </c>
      <c r="AI75" s="22">
        <f>IF(AI71&gt;=H51,1,0)</f>
        <v>0</v>
      </c>
      <c r="AJ75" s="22">
        <f>IF(AJ71&gt;=H51,1,0)</f>
        <v>0</v>
      </c>
      <c r="AK75" s="22">
        <f>IF(AK71&gt;=H51,1,0)</f>
        <v>0</v>
      </c>
      <c r="AL75" s="22">
        <f>IF(AL71&gt;=H51,1,0)</f>
        <v>0</v>
      </c>
      <c r="AM75" s="22">
        <f>IF(AM71&gt;=H51,1,0)</f>
        <v>0</v>
      </c>
      <c r="AN75" s="22">
        <f>IF(AN71&gt;=H51,1,0)</f>
        <v>0</v>
      </c>
      <c r="AO75" s="22">
        <f>IF(AO71&gt;=H51,1,0)</f>
        <v>0</v>
      </c>
      <c r="AP75" s="22">
        <f>IF(AP71&gt;=H51,1,0)</f>
        <v>0</v>
      </c>
      <c r="AQ75" s="22">
        <f>IF(AQ71&gt;=H51,1,0)</f>
        <v>0</v>
      </c>
      <c r="AR75" s="22">
        <f>IF(AR71&gt;=H51,1,0)</f>
        <v>0</v>
      </c>
      <c r="AS75" s="22">
        <f>IF(AS71&gt;=H51,1,0)</f>
        <v>0</v>
      </c>
      <c r="AT75" s="22">
        <f>IF(AT71&gt;=H51,1,0)</f>
        <v>0</v>
      </c>
      <c r="AU75" s="22">
        <f>IF(AU71&gt;=H51,1,0)</f>
        <v>0</v>
      </c>
      <c r="AV75" s="22">
        <f>IF(AV71&gt;=H51,1,0)</f>
        <v>0</v>
      </c>
      <c r="AW75" s="22">
        <f>IF(AW71&gt;=H51,1,0)</f>
        <v>0</v>
      </c>
      <c r="AX75" s="22">
        <f>IF(AX71&gt;=H51,1,0)</f>
        <v>0</v>
      </c>
      <c r="AY75" s="22">
        <f>IF(AY71&gt;=H51,1,0)</f>
        <v>0</v>
      </c>
      <c r="AZ75" s="22">
        <f>IF(AZ71&gt;=H51,1,0)</f>
        <v>0</v>
      </c>
      <c r="BA75" s="22">
        <f>IF(BA71&gt;=H51,1,0)</f>
        <v>0</v>
      </c>
      <c r="BB75" s="22">
        <f>IF(BB71&gt;=H51,1,0)</f>
        <v>0</v>
      </c>
      <c r="BC75" s="22">
        <f>IF(BC71&gt;=H51,1,0)</f>
        <v>0</v>
      </c>
      <c r="BD75" s="22">
        <f>IF(BD71&gt;=H51,1,0)</f>
        <v>0</v>
      </c>
      <c r="BE75" s="22">
        <f>IF(BE71&gt;=H51,1,0)</f>
        <v>0</v>
      </c>
      <c r="BF75" s="22">
        <f>IF(BF71&gt;=H51,1,0)</f>
        <v>0</v>
      </c>
      <c r="BG75" s="22">
        <f>IF(BG71&gt;=H51,1,0)</f>
        <v>0</v>
      </c>
      <c r="BH75" s="22">
        <f>IF(BH71&gt;=H51,1,0)</f>
        <v>0</v>
      </c>
      <c r="BI75" s="22">
        <f>IF(BI71&gt;=H51,1,0)</f>
        <v>0</v>
      </c>
      <c r="BJ75" s="22">
        <f>IF(BJ71&gt;=H51,1,0)</f>
        <v>0</v>
      </c>
      <c r="BK75" s="22">
        <f>IF(BK71&gt;=H51,1,0)</f>
        <v>0</v>
      </c>
      <c r="BL75" s="22">
        <f>IF(BL71&gt;=H51,1,0)</f>
        <v>0</v>
      </c>
      <c r="BM75" s="22">
        <f>IF(BM71&gt;=H51,1,0)</f>
        <v>0</v>
      </c>
      <c r="BN75" s="22">
        <f>IF(BN71&gt;=H51,1,0)</f>
        <v>0</v>
      </c>
      <c r="BO75" s="22">
        <f>IF(BO71&gt;=H51,1,0)</f>
        <v>0</v>
      </c>
      <c r="BP75" s="22">
        <f>IF(BP71&gt;=H51,1,0)</f>
        <v>0</v>
      </c>
    </row>
    <row r="76" spans="2:69" ht="12.75" customHeight="1" x14ac:dyDescent="0.2">
      <c r="B76" s="219"/>
      <c r="C76" s="219"/>
      <c r="F76" s="205" t="s">
        <v>30</v>
      </c>
      <c r="G76" s="206"/>
      <c r="H76" s="206"/>
      <c r="I76" s="207"/>
      <c r="J76" s="39"/>
      <c r="K76" s="214" t="s">
        <v>80</v>
      </c>
      <c r="L76" s="215"/>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7"/>
    </row>
    <row r="77" spans="2:69" x14ac:dyDescent="0.2">
      <c r="B77" s="219"/>
      <c r="C77" s="219"/>
      <c r="F77" s="208"/>
      <c r="G77" s="209"/>
      <c r="H77" s="209"/>
      <c r="I77" s="210"/>
      <c r="J77" s="40"/>
      <c r="K77" s="191" t="s">
        <v>81</v>
      </c>
      <c r="L77" s="192"/>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70"/>
    </row>
    <row r="78" spans="2:69" x14ac:dyDescent="0.2">
      <c r="B78" s="219"/>
      <c r="C78" s="219"/>
      <c r="F78" s="208"/>
      <c r="G78" s="209"/>
      <c r="H78" s="209"/>
      <c r="I78" s="210"/>
      <c r="J78" s="40"/>
      <c r="K78" s="191" t="s">
        <v>82</v>
      </c>
      <c r="L78" s="192"/>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70"/>
    </row>
    <row r="79" spans="2:69" x14ac:dyDescent="0.2">
      <c r="B79" s="219"/>
      <c r="C79" s="219"/>
      <c r="F79" s="208"/>
      <c r="G79" s="209"/>
      <c r="H79" s="209"/>
      <c r="I79" s="210"/>
      <c r="J79" s="40"/>
      <c r="K79" s="191" t="s">
        <v>58</v>
      </c>
      <c r="L79" s="192"/>
      <c r="M79" s="96" t="str">
        <f>TEXT(M78-M77,"h:mm")</f>
        <v>0:00</v>
      </c>
      <c r="N79" s="96" t="str">
        <f t="shared" ref="N79:BP79" si="15">TEXT(N78-N77,"h:mm")</f>
        <v>0:00</v>
      </c>
      <c r="O79" s="96" t="str">
        <f t="shared" si="15"/>
        <v>0:00</v>
      </c>
      <c r="P79" s="96" t="str">
        <f t="shared" si="15"/>
        <v>0:00</v>
      </c>
      <c r="Q79" s="96" t="str">
        <f t="shared" si="15"/>
        <v>0:00</v>
      </c>
      <c r="R79" s="96" t="str">
        <f t="shared" si="15"/>
        <v>0:00</v>
      </c>
      <c r="S79" s="96" t="str">
        <f t="shared" si="15"/>
        <v>0:00</v>
      </c>
      <c r="T79" s="96" t="str">
        <f t="shared" si="15"/>
        <v>0:00</v>
      </c>
      <c r="U79" s="96" t="str">
        <f t="shared" si="15"/>
        <v>0:00</v>
      </c>
      <c r="V79" s="96" t="str">
        <f t="shared" si="15"/>
        <v>0:00</v>
      </c>
      <c r="W79" s="96" t="str">
        <f t="shared" si="15"/>
        <v>0:00</v>
      </c>
      <c r="X79" s="96" t="str">
        <f t="shared" si="15"/>
        <v>0:00</v>
      </c>
      <c r="Y79" s="96" t="str">
        <f t="shared" si="15"/>
        <v>0:00</v>
      </c>
      <c r="Z79" s="96" t="str">
        <f t="shared" si="15"/>
        <v>0:00</v>
      </c>
      <c r="AA79" s="96" t="str">
        <f t="shared" si="15"/>
        <v>0:00</v>
      </c>
      <c r="AB79" s="96" t="str">
        <f t="shared" si="15"/>
        <v>0:00</v>
      </c>
      <c r="AC79" s="96" t="str">
        <f t="shared" si="15"/>
        <v>0:00</v>
      </c>
      <c r="AD79" s="96" t="str">
        <f t="shared" si="15"/>
        <v>0:00</v>
      </c>
      <c r="AE79" s="96" t="str">
        <f t="shared" si="15"/>
        <v>0:00</v>
      </c>
      <c r="AF79" s="96" t="str">
        <f t="shared" si="15"/>
        <v>0:00</v>
      </c>
      <c r="AG79" s="96" t="str">
        <f t="shared" si="15"/>
        <v>0:00</v>
      </c>
      <c r="AH79" s="96" t="str">
        <f t="shared" si="15"/>
        <v>0:00</v>
      </c>
      <c r="AI79" s="96" t="str">
        <f t="shared" si="15"/>
        <v>0:00</v>
      </c>
      <c r="AJ79" s="96" t="str">
        <f t="shared" si="15"/>
        <v>0:00</v>
      </c>
      <c r="AK79" s="96" t="str">
        <f t="shared" si="15"/>
        <v>0:00</v>
      </c>
      <c r="AL79" s="96" t="str">
        <f t="shared" si="15"/>
        <v>0:00</v>
      </c>
      <c r="AM79" s="96" t="str">
        <f t="shared" si="15"/>
        <v>0:00</v>
      </c>
      <c r="AN79" s="96" t="str">
        <f t="shared" si="15"/>
        <v>0:00</v>
      </c>
      <c r="AO79" s="96" t="str">
        <f t="shared" si="15"/>
        <v>0:00</v>
      </c>
      <c r="AP79" s="96" t="str">
        <f t="shared" si="15"/>
        <v>0:00</v>
      </c>
      <c r="AQ79" s="96" t="str">
        <f t="shared" si="15"/>
        <v>0:00</v>
      </c>
      <c r="AR79" s="96" t="str">
        <f t="shared" si="15"/>
        <v>0:00</v>
      </c>
      <c r="AS79" s="96" t="str">
        <f t="shared" si="15"/>
        <v>0:00</v>
      </c>
      <c r="AT79" s="96" t="str">
        <f t="shared" si="15"/>
        <v>0:00</v>
      </c>
      <c r="AU79" s="96" t="str">
        <f t="shared" si="15"/>
        <v>0:00</v>
      </c>
      <c r="AV79" s="96" t="str">
        <f t="shared" si="15"/>
        <v>0:00</v>
      </c>
      <c r="AW79" s="96" t="str">
        <f t="shared" si="15"/>
        <v>0:00</v>
      </c>
      <c r="AX79" s="96" t="str">
        <f t="shared" si="15"/>
        <v>0:00</v>
      </c>
      <c r="AY79" s="96" t="str">
        <f t="shared" si="15"/>
        <v>0:00</v>
      </c>
      <c r="AZ79" s="96" t="str">
        <f t="shared" si="15"/>
        <v>0:00</v>
      </c>
      <c r="BA79" s="96" t="str">
        <f t="shared" si="15"/>
        <v>0:00</v>
      </c>
      <c r="BB79" s="96" t="str">
        <f t="shared" si="15"/>
        <v>0:00</v>
      </c>
      <c r="BC79" s="96" t="str">
        <f t="shared" si="15"/>
        <v>0:00</v>
      </c>
      <c r="BD79" s="96" t="str">
        <f t="shared" si="15"/>
        <v>0:00</v>
      </c>
      <c r="BE79" s="96" t="str">
        <f t="shared" si="15"/>
        <v>0:00</v>
      </c>
      <c r="BF79" s="96" t="str">
        <f t="shared" si="15"/>
        <v>0:00</v>
      </c>
      <c r="BG79" s="96" t="str">
        <f t="shared" si="15"/>
        <v>0:00</v>
      </c>
      <c r="BH79" s="96" t="str">
        <f t="shared" si="15"/>
        <v>0:00</v>
      </c>
      <c r="BI79" s="96" t="str">
        <f t="shared" si="15"/>
        <v>0:00</v>
      </c>
      <c r="BJ79" s="96" t="str">
        <f t="shared" si="15"/>
        <v>0:00</v>
      </c>
      <c r="BK79" s="96" t="str">
        <f t="shared" si="15"/>
        <v>0:00</v>
      </c>
      <c r="BL79" s="96" t="str">
        <f t="shared" si="15"/>
        <v>0:00</v>
      </c>
      <c r="BM79" s="96" t="str">
        <f t="shared" si="15"/>
        <v>0:00</v>
      </c>
      <c r="BN79" s="96" t="str">
        <f t="shared" si="15"/>
        <v>0:00</v>
      </c>
      <c r="BO79" s="96" t="str">
        <f t="shared" si="15"/>
        <v>0:00</v>
      </c>
      <c r="BP79" s="97" t="str">
        <f t="shared" si="15"/>
        <v>0:00</v>
      </c>
    </row>
    <row r="80" spans="2:69" x14ac:dyDescent="0.2">
      <c r="B80" s="219"/>
      <c r="C80" s="219"/>
      <c r="F80" s="208"/>
      <c r="G80" s="209"/>
      <c r="H80" s="209"/>
      <c r="I80" s="210"/>
      <c r="J80" s="40" t="s">
        <v>31</v>
      </c>
      <c r="K80" s="191" t="s">
        <v>26</v>
      </c>
      <c r="L80" s="192"/>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5"/>
      <c r="BQ80" s="16" t="s">
        <v>123</v>
      </c>
    </row>
    <row r="81" spans="2:69" ht="13.5" thickBot="1" x14ac:dyDescent="0.25">
      <c r="B81" s="219"/>
      <c r="C81" s="219"/>
      <c r="D81" s="22">
        <f>IF(J81&gt;=3*H100,1,0)</f>
        <v>0</v>
      </c>
      <c r="F81" s="211"/>
      <c r="G81" s="212"/>
      <c r="H81" s="212"/>
      <c r="I81" s="213"/>
      <c r="J81" s="41">
        <f>SUM(M81:BP81)</f>
        <v>0</v>
      </c>
      <c r="K81" s="193" t="s">
        <v>34</v>
      </c>
      <c r="L81" s="194"/>
      <c r="M81" s="98">
        <f>M79*M83*M82</f>
        <v>0</v>
      </c>
      <c r="N81" s="98">
        <f t="shared" ref="N81:BP81" si="16">N79*N83*N82</f>
        <v>0</v>
      </c>
      <c r="O81" s="98">
        <f t="shared" si="16"/>
        <v>0</v>
      </c>
      <c r="P81" s="98">
        <f t="shared" si="16"/>
        <v>0</v>
      </c>
      <c r="Q81" s="98">
        <f t="shared" si="16"/>
        <v>0</v>
      </c>
      <c r="R81" s="98">
        <f t="shared" si="16"/>
        <v>0</v>
      </c>
      <c r="S81" s="98">
        <f t="shared" si="16"/>
        <v>0</v>
      </c>
      <c r="T81" s="98">
        <f t="shared" si="16"/>
        <v>0</v>
      </c>
      <c r="U81" s="98">
        <f t="shared" si="16"/>
        <v>0</v>
      </c>
      <c r="V81" s="98">
        <f t="shared" si="16"/>
        <v>0</v>
      </c>
      <c r="W81" s="98">
        <f t="shared" si="16"/>
        <v>0</v>
      </c>
      <c r="X81" s="98">
        <f t="shared" si="16"/>
        <v>0</v>
      </c>
      <c r="Y81" s="98">
        <f t="shared" si="16"/>
        <v>0</v>
      </c>
      <c r="Z81" s="98">
        <f t="shared" si="16"/>
        <v>0</v>
      </c>
      <c r="AA81" s="98">
        <f t="shared" si="16"/>
        <v>0</v>
      </c>
      <c r="AB81" s="98">
        <f t="shared" si="16"/>
        <v>0</v>
      </c>
      <c r="AC81" s="98">
        <f t="shared" si="16"/>
        <v>0</v>
      </c>
      <c r="AD81" s="98">
        <f t="shared" si="16"/>
        <v>0</v>
      </c>
      <c r="AE81" s="98">
        <f t="shared" si="16"/>
        <v>0</v>
      </c>
      <c r="AF81" s="98">
        <f t="shared" si="16"/>
        <v>0</v>
      </c>
      <c r="AG81" s="98">
        <f t="shared" si="16"/>
        <v>0</v>
      </c>
      <c r="AH81" s="98">
        <f t="shared" si="16"/>
        <v>0</v>
      </c>
      <c r="AI81" s="98">
        <f t="shared" si="16"/>
        <v>0</v>
      </c>
      <c r="AJ81" s="98">
        <f t="shared" si="16"/>
        <v>0</v>
      </c>
      <c r="AK81" s="98">
        <f t="shared" si="16"/>
        <v>0</v>
      </c>
      <c r="AL81" s="98">
        <f t="shared" si="16"/>
        <v>0</v>
      </c>
      <c r="AM81" s="98">
        <f t="shared" si="16"/>
        <v>0</v>
      </c>
      <c r="AN81" s="98">
        <f t="shared" si="16"/>
        <v>0</v>
      </c>
      <c r="AO81" s="98">
        <f t="shared" si="16"/>
        <v>0</v>
      </c>
      <c r="AP81" s="98">
        <f t="shared" si="16"/>
        <v>0</v>
      </c>
      <c r="AQ81" s="98">
        <f t="shared" si="16"/>
        <v>0</v>
      </c>
      <c r="AR81" s="98">
        <f t="shared" si="16"/>
        <v>0</v>
      </c>
      <c r="AS81" s="98">
        <f t="shared" si="16"/>
        <v>0</v>
      </c>
      <c r="AT81" s="98">
        <f t="shared" si="16"/>
        <v>0</v>
      </c>
      <c r="AU81" s="98">
        <f t="shared" si="16"/>
        <v>0</v>
      </c>
      <c r="AV81" s="98">
        <f t="shared" si="16"/>
        <v>0</v>
      </c>
      <c r="AW81" s="98">
        <f t="shared" si="16"/>
        <v>0</v>
      </c>
      <c r="AX81" s="98">
        <f t="shared" si="16"/>
        <v>0</v>
      </c>
      <c r="AY81" s="98">
        <f t="shared" si="16"/>
        <v>0</v>
      </c>
      <c r="AZ81" s="98">
        <f t="shared" si="16"/>
        <v>0</v>
      </c>
      <c r="BA81" s="98">
        <f t="shared" si="16"/>
        <v>0</v>
      </c>
      <c r="BB81" s="98">
        <f t="shared" si="16"/>
        <v>0</v>
      </c>
      <c r="BC81" s="98">
        <f t="shared" si="16"/>
        <v>0</v>
      </c>
      <c r="BD81" s="98">
        <f t="shared" si="16"/>
        <v>0</v>
      </c>
      <c r="BE81" s="98">
        <f t="shared" si="16"/>
        <v>0</v>
      </c>
      <c r="BF81" s="98">
        <f t="shared" si="16"/>
        <v>0</v>
      </c>
      <c r="BG81" s="98">
        <f t="shared" si="16"/>
        <v>0</v>
      </c>
      <c r="BH81" s="98">
        <f t="shared" si="16"/>
        <v>0</v>
      </c>
      <c r="BI81" s="98">
        <f t="shared" si="16"/>
        <v>0</v>
      </c>
      <c r="BJ81" s="98">
        <f t="shared" si="16"/>
        <v>0</v>
      </c>
      <c r="BK81" s="98">
        <f t="shared" si="16"/>
        <v>0</v>
      </c>
      <c r="BL81" s="98">
        <f t="shared" si="16"/>
        <v>0</v>
      </c>
      <c r="BM81" s="98">
        <f t="shared" si="16"/>
        <v>0</v>
      </c>
      <c r="BN81" s="98">
        <f t="shared" si="16"/>
        <v>0</v>
      </c>
      <c r="BO81" s="98">
        <f t="shared" si="16"/>
        <v>0</v>
      </c>
      <c r="BP81" s="99">
        <f t="shared" si="16"/>
        <v>0</v>
      </c>
      <c r="BQ81" s="16">
        <f>COUNTIF(M81:BP81,"&gt;=00:30")</f>
        <v>0</v>
      </c>
    </row>
    <row r="82" spans="2:69" s="109" customFormat="1" hidden="1" x14ac:dyDescent="0.2">
      <c r="D82" s="105"/>
      <c r="E82" s="105"/>
      <c r="F82" s="106"/>
      <c r="G82" s="106"/>
      <c r="H82" s="106"/>
      <c r="I82" s="106"/>
      <c r="J82" s="107"/>
      <c r="K82" s="110"/>
      <c r="L82" s="110"/>
      <c r="M82" s="1">
        <f>IF(M80="",0,1)</f>
        <v>0</v>
      </c>
      <c r="N82" s="1">
        <f t="shared" ref="N82:BP82" si="17">IF(N80="",0,1)</f>
        <v>0</v>
      </c>
      <c r="O82" s="1">
        <f t="shared" si="17"/>
        <v>0</v>
      </c>
      <c r="P82" s="1">
        <f t="shared" si="17"/>
        <v>0</v>
      </c>
      <c r="Q82" s="1">
        <f t="shared" si="17"/>
        <v>0</v>
      </c>
      <c r="R82" s="1">
        <f t="shared" si="17"/>
        <v>0</v>
      </c>
      <c r="S82" s="1">
        <f t="shared" si="17"/>
        <v>0</v>
      </c>
      <c r="T82" s="1">
        <f t="shared" si="17"/>
        <v>0</v>
      </c>
      <c r="U82" s="1">
        <f t="shared" si="17"/>
        <v>0</v>
      </c>
      <c r="V82" s="1">
        <f t="shared" si="17"/>
        <v>0</v>
      </c>
      <c r="W82" s="1">
        <f t="shared" si="17"/>
        <v>0</v>
      </c>
      <c r="X82" s="1">
        <f t="shared" si="17"/>
        <v>0</v>
      </c>
      <c r="Y82" s="1">
        <f t="shared" si="17"/>
        <v>0</v>
      </c>
      <c r="Z82" s="1">
        <f t="shared" si="17"/>
        <v>0</v>
      </c>
      <c r="AA82" s="1">
        <f t="shared" si="17"/>
        <v>0</v>
      </c>
      <c r="AB82" s="1">
        <f t="shared" si="17"/>
        <v>0</v>
      </c>
      <c r="AC82" s="1">
        <f t="shared" si="17"/>
        <v>0</v>
      </c>
      <c r="AD82" s="1">
        <f t="shared" si="17"/>
        <v>0</v>
      </c>
      <c r="AE82" s="1">
        <f t="shared" si="17"/>
        <v>0</v>
      </c>
      <c r="AF82" s="1">
        <f t="shared" si="17"/>
        <v>0</v>
      </c>
      <c r="AG82" s="1">
        <f t="shared" si="17"/>
        <v>0</v>
      </c>
      <c r="AH82" s="1">
        <f t="shared" si="17"/>
        <v>0</v>
      </c>
      <c r="AI82" s="1">
        <f t="shared" si="17"/>
        <v>0</v>
      </c>
      <c r="AJ82" s="1">
        <f t="shared" si="17"/>
        <v>0</v>
      </c>
      <c r="AK82" s="1">
        <f t="shared" si="17"/>
        <v>0</v>
      </c>
      <c r="AL82" s="1">
        <f t="shared" si="17"/>
        <v>0</v>
      </c>
      <c r="AM82" s="1">
        <f t="shared" si="17"/>
        <v>0</v>
      </c>
      <c r="AN82" s="1">
        <f t="shared" si="17"/>
        <v>0</v>
      </c>
      <c r="AO82" s="1">
        <f t="shared" si="17"/>
        <v>0</v>
      </c>
      <c r="AP82" s="1">
        <f t="shared" si="17"/>
        <v>0</v>
      </c>
      <c r="AQ82" s="1">
        <f t="shared" si="17"/>
        <v>0</v>
      </c>
      <c r="AR82" s="1">
        <f t="shared" si="17"/>
        <v>0</v>
      </c>
      <c r="AS82" s="1">
        <f t="shared" si="17"/>
        <v>0</v>
      </c>
      <c r="AT82" s="1">
        <f t="shared" si="17"/>
        <v>0</v>
      </c>
      <c r="AU82" s="1">
        <f t="shared" si="17"/>
        <v>0</v>
      </c>
      <c r="AV82" s="1">
        <f t="shared" si="17"/>
        <v>0</v>
      </c>
      <c r="AW82" s="1">
        <f t="shared" si="17"/>
        <v>0</v>
      </c>
      <c r="AX82" s="1">
        <f t="shared" si="17"/>
        <v>0</v>
      </c>
      <c r="AY82" s="1">
        <f t="shared" si="17"/>
        <v>0</v>
      </c>
      <c r="AZ82" s="1">
        <f t="shared" si="17"/>
        <v>0</v>
      </c>
      <c r="BA82" s="1">
        <f t="shared" si="17"/>
        <v>0</v>
      </c>
      <c r="BB82" s="1">
        <f t="shared" si="17"/>
        <v>0</v>
      </c>
      <c r="BC82" s="1">
        <f t="shared" si="17"/>
        <v>0</v>
      </c>
      <c r="BD82" s="1">
        <f t="shared" si="17"/>
        <v>0</v>
      </c>
      <c r="BE82" s="1">
        <f t="shared" si="17"/>
        <v>0</v>
      </c>
      <c r="BF82" s="1">
        <f t="shared" si="17"/>
        <v>0</v>
      </c>
      <c r="BG82" s="1">
        <f t="shared" si="17"/>
        <v>0</v>
      </c>
      <c r="BH82" s="1">
        <f t="shared" si="17"/>
        <v>0</v>
      </c>
      <c r="BI82" s="1">
        <f t="shared" si="17"/>
        <v>0</v>
      </c>
      <c r="BJ82" s="1">
        <f t="shared" si="17"/>
        <v>0</v>
      </c>
      <c r="BK82" s="1">
        <f t="shared" si="17"/>
        <v>0</v>
      </c>
      <c r="BL82" s="1">
        <f t="shared" si="17"/>
        <v>0</v>
      </c>
      <c r="BM82" s="1">
        <f t="shared" si="17"/>
        <v>0</v>
      </c>
      <c r="BN82" s="1">
        <f t="shared" si="17"/>
        <v>0</v>
      </c>
      <c r="BO82" s="1">
        <f t="shared" si="17"/>
        <v>0</v>
      </c>
      <c r="BP82" s="1">
        <f t="shared" si="17"/>
        <v>0</v>
      </c>
    </row>
    <row r="83" spans="2:69" s="16" customFormat="1" ht="9.9499999999999993" customHeight="1" x14ac:dyDescent="0.2">
      <c r="D83" s="22"/>
      <c r="E83" s="22"/>
      <c r="F83" s="28"/>
      <c r="G83" s="28"/>
      <c r="H83" s="28"/>
      <c r="I83" s="28"/>
      <c r="J83" s="22"/>
      <c r="K83" s="29"/>
      <c r="L83" s="29"/>
      <c r="M83" s="22">
        <f>IF(M79&gt;=H51,1,0)</f>
        <v>0</v>
      </c>
      <c r="N83" s="22">
        <f>IF(N79&gt;=H51,1,0)</f>
        <v>0</v>
      </c>
      <c r="O83" s="22">
        <f>IF(O79&gt;=H51,1,0)</f>
        <v>0</v>
      </c>
      <c r="P83" s="22">
        <f>IF(P79&gt;=H51,1,0)</f>
        <v>0</v>
      </c>
      <c r="Q83" s="22">
        <f>IF(Q79&gt;=H51,1,0)</f>
        <v>0</v>
      </c>
      <c r="R83" s="22">
        <f>IF(R79&gt;=H51,1,0)</f>
        <v>0</v>
      </c>
      <c r="S83" s="22">
        <f>IF(S79&gt;=H51,1,0)</f>
        <v>0</v>
      </c>
      <c r="T83" s="22">
        <f>IF(T79&gt;=H51,1,0)</f>
        <v>0</v>
      </c>
      <c r="U83" s="22">
        <f>IF(U79&gt;=H51,1,0)</f>
        <v>0</v>
      </c>
      <c r="V83" s="22">
        <f>IF(V79&gt;=H51,1,0)</f>
        <v>0</v>
      </c>
      <c r="W83" s="22">
        <f>IF(W79&gt;=H51,1,0)</f>
        <v>0</v>
      </c>
      <c r="X83" s="22">
        <f>IF(X79&gt;=H51,1,0)</f>
        <v>0</v>
      </c>
      <c r="Y83" s="22">
        <f>IF(Y79&gt;=H51,1,0)</f>
        <v>0</v>
      </c>
      <c r="Z83" s="22">
        <f>IF(Z79&gt;=H51,1,0)</f>
        <v>0</v>
      </c>
      <c r="AA83" s="22">
        <f>IF(AA79&gt;=H51,1,0)</f>
        <v>0</v>
      </c>
      <c r="AB83" s="22">
        <f>IF(AB79&gt;=H51,1,0)</f>
        <v>0</v>
      </c>
      <c r="AC83" s="22">
        <f>IF(AC79&gt;=H51,1,0)</f>
        <v>0</v>
      </c>
      <c r="AD83" s="22">
        <f>IF(AD79&gt;=H51,1,0)</f>
        <v>0</v>
      </c>
      <c r="AE83" s="22">
        <f>IF(AE79&gt;=H51,1,0)</f>
        <v>0</v>
      </c>
      <c r="AF83" s="22">
        <f>IF(AF79&gt;=H51,1,0)</f>
        <v>0</v>
      </c>
      <c r="AG83" s="22">
        <f>IF(AG79&gt;=H51,1,0)</f>
        <v>0</v>
      </c>
      <c r="AH83" s="22">
        <f>IF(AH79&gt;=H51,1,0)</f>
        <v>0</v>
      </c>
      <c r="AI83" s="22">
        <f>IF(AI79&gt;=H51,1,0)</f>
        <v>0</v>
      </c>
      <c r="AJ83" s="22">
        <f>IF(AJ79&gt;=H51,1,0)</f>
        <v>0</v>
      </c>
      <c r="AK83" s="22">
        <f>IF(AK79&gt;=H51,1,0)</f>
        <v>0</v>
      </c>
      <c r="AL83" s="22">
        <f>IF(AL79&gt;=H51,1,0)</f>
        <v>0</v>
      </c>
      <c r="AM83" s="22">
        <f>IF(AM79&gt;=H51,1,0)</f>
        <v>0</v>
      </c>
      <c r="AN83" s="22">
        <f>IF(AN79&gt;=H51,1,0)</f>
        <v>0</v>
      </c>
      <c r="AO83" s="22">
        <f>IF(AO79&gt;=H51,1,0)</f>
        <v>0</v>
      </c>
      <c r="AP83" s="22">
        <f>IF(AP79&gt;=H51,1,0)</f>
        <v>0</v>
      </c>
      <c r="AQ83" s="22">
        <f>IF(AQ79&gt;=H51,1,0)</f>
        <v>0</v>
      </c>
      <c r="AR83" s="22">
        <f>IF(AR79&gt;=H51,1,0)</f>
        <v>0</v>
      </c>
      <c r="AS83" s="22">
        <f>IF(AS79&gt;=H51,1,0)</f>
        <v>0</v>
      </c>
      <c r="AT83" s="22">
        <f>IF(AT79&gt;=H51,1,0)</f>
        <v>0</v>
      </c>
      <c r="AU83" s="22">
        <f>IF(AU79&gt;=H51,1,0)</f>
        <v>0</v>
      </c>
      <c r="AV83" s="22">
        <f>IF(AV79&gt;=H51,1,0)</f>
        <v>0</v>
      </c>
      <c r="AW83" s="22">
        <f>IF(AW79&gt;=H51,1,0)</f>
        <v>0</v>
      </c>
      <c r="AX83" s="22">
        <f>IF(AX79&gt;=H51,1,0)</f>
        <v>0</v>
      </c>
      <c r="AY83" s="22">
        <f>IF(AY79&gt;=H51,1,0)</f>
        <v>0</v>
      </c>
      <c r="AZ83" s="22">
        <f>IF(AZ79&gt;=H51,1,0)</f>
        <v>0</v>
      </c>
      <c r="BA83" s="22">
        <f>IF(BA79&gt;=H51,1,0)</f>
        <v>0</v>
      </c>
      <c r="BB83" s="22">
        <f>IF(BB79&gt;=H51,1,0)</f>
        <v>0</v>
      </c>
      <c r="BC83" s="22">
        <f>IF(BC79&gt;=H51,1,0)</f>
        <v>0</v>
      </c>
      <c r="BD83" s="22">
        <f>IF(BD79&gt;=H51,1,0)</f>
        <v>0</v>
      </c>
      <c r="BE83" s="22">
        <f>IF(BE79&gt;=H51,1,0)</f>
        <v>0</v>
      </c>
      <c r="BF83" s="22">
        <f>IF(BF79&gt;=H51,1,0)</f>
        <v>0</v>
      </c>
      <c r="BG83" s="22">
        <f>IF(BG79&gt;=H51,1,0)</f>
        <v>0</v>
      </c>
      <c r="BH83" s="22">
        <f>IF(BH79&gt;=H51,1,0)</f>
        <v>0</v>
      </c>
      <c r="BI83" s="22">
        <f>IF(BI79&gt;=H51,1,0)</f>
        <v>0</v>
      </c>
      <c r="BJ83" s="22">
        <f>IF(BJ79&gt;=H51,1,0)</f>
        <v>0</v>
      </c>
      <c r="BK83" s="22">
        <f>IF(BK79&gt;=H51,1,0)</f>
        <v>0</v>
      </c>
      <c r="BL83" s="22">
        <f>IF(BL79&gt;=H51,1,0)</f>
        <v>0</v>
      </c>
      <c r="BM83" s="22">
        <f>IF(BM79&gt;=H51,1,0)</f>
        <v>0</v>
      </c>
      <c r="BN83" s="22">
        <f>IF(BN79&gt;=H51,1,0)</f>
        <v>0</v>
      </c>
      <c r="BO83" s="22">
        <f>IF(BO79&gt;=H51,1,0)</f>
        <v>0</v>
      </c>
      <c r="BP83" s="22">
        <f>IF(BP79&gt;=H51,1,0)</f>
        <v>0</v>
      </c>
    </row>
    <row r="84" spans="2:69" s="16" customFormat="1" ht="9.9499999999999993" customHeight="1" thickBot="1" x14ac:dyDescent="0.25">
      <c r="D84" s="22"/>
      <c r="E84" s="22"/>
      <c r="I84" s="16">
        <f>IF(I100+I101=2,1,0)</f>
        <v>1</v>
      </c>
      <c r="J84" s="16">
        <f t="shared" ref="J84:BP84" si="18">IF(J100+J101=2,1,0)</f>
        <v>1</v>
      </c>
      <c r="K84" s="16">
        <f t="shared" si="18"/>
        <v>1</v>
      </c>
      <c r="L84" s="16">
        <f t="shared" si="18"/>
        <v>1</v>
      </c>
      <c r="M84" s="16">
        <f t="shared" si="18"/>
        <v>1</v>
      </c>
      <c r="N84" s="16">
        <f t="shared" si="18"/>
        <v>1</v>
      </c>
      <c r="O84" s="16">
        <f t="shared" si="18"/>
        <v>0</v>
      </c>
      <c r="P84" s="16">
        <f t="shared" si="18"/>
        <v>0</v>
      </c>
      <c r="Q84" s="16">
        <f t="shared" si="18"/>
        <v>0</v>
      </c>
      <c r="R84" s="16">
        <f t="shared" si="18"/>
        <v>0</v>
      </c>
      <c r="S84" s="16">
        <f t="shared" si="18"/>
        <v>0</v>
      </c>
      <c r="T84" s="16">
        <f t="shared" si="18"/>
        <v>0</v>
      </c>
      <c r="U84" s="16">
        <f t="shared" si="18"/>
        <v>0</v>
      </c>
      <c r="V84" s="16">
        <f t="shared" si="18"/>
        <v>0</v>
      </c>
      <c r="W84" s="16">
        <f t="shared" si="18"/>
        <v>0</v>
      </c>
      <c r="X84" s="16">
        <f t="shared" si="18"/>
        <v>0</v>
      </c>
      <c r="Y84" s="16">
        <f t="shared" si="18"/>
        <v>0</v>
      </c>
      <c r="Z84" s="16">
        <f t="shared" si="18"/>
        <v>0</v>
      </c>
      <c r="AA84" s="16">
        <f t="shared" si="18"/>
        <v>0</v>
      </c>
      <c r="AB84" s="16">
        <f t="shared" si="18"/>
        <v>0</v>
      </c>
      <c r="AC84" s="16">
        <f t="shared" si="18"/>
        <v>0</v>
      </c>
      <c r="AD84" s="16">
        <f t="shared" si="18"/>
        <v>0</v>
      </c>
      <c r="AE84" s="16">
        <f t="shared" si="18"/>
        <v>0</v>
      </c>
      <c r="AF84" s="16">
        <f t="shared" si="18"/>
        <v>0</v>
      </c>
      <c r="AG84" s="16">
        <f t="shared" si="18"/>
        <v>0</v>
      </c>
      <c r="AH84" s="16">
        <f t="shared" si="18"/>
        <v>0</v>
      </c>
      <c r="AI84" s="16">
        <f t="shared" si="18"/>
        <v>0</v>
      </c>
      <c r="AJ84" s="16">
        <f t="shared" si="18"/>
        <v>0</v>
      </c>
      <c r="AK84" s="16">
        <f t="shared" si="18"/>
        <v>0</v>
      </c>
      <c r="AL84" s="16">
        <f t="shared" si="18"/>
        <v>0</v>
      </c>
      <c r="AM84" s="16">
        <f t="shared" si="18"/>
        <v>0</v>
      </c>
      <c r="AN84" s="16">
        <f t="shared" si="18"/>
        <v>0</v>
      </c>
      <c r="AO84" s="16">
        <f t="shared" si="18"/>
        <v>0</v>
      </c>
      <c r="AP84" s="16">
        <f t="shared" si="18"/>
        <v>0</v>
      </c>
      <c r="AQ84" s="16">
        <f t="shared" si="18"/>
        <v>0</v>
      </c>
      <c r="AR84" s="16">
        <f t="shared" si="18"/>
        <v>0</v>
      </c>
      <c r="AS84" s="16">
        <f t="shared" si="18"/>
        <v>0</v>
      </c>
      <c r="AT84" s="16">
        <f t="shared" si="18"/>
        <v>0</v>
      </c>
      <c r="AU84" s="16">
        <f t="shared" si="18"/>
        <v>0</v>
      </c>
      <c r="AV84" s="16">
        <f t="shared" si="18"/>
        <v>0</v>
      </c>
      <c r="AW84" s="16">
        <f t="shared" si="18"/>
        <v>0</v>
      </c>
      <c r="AX84" s="16">
        <f t="shared" si="18"/>
        <v>0</v>
      </c>
      <c r="AY84" s="16">
        <f t="shared" si="18"/>
        <v>0</v>
      </c>
      <c r="AZ84" s="16">
        <f t="shared" si="18"/>
        <v>0</v>
      </c>
      <c r="BA84" s="16">
        <f t="shared" si="18"/>
        <v>0</v>
      </c>
      <c r="BB84" s="16">
        <f t="shared" si="18"/>
        <v>0</v>
      </c>
      <c r="BC84" s="16">
        <f t="shared" si="18"/>
        <v>0</v>
      </c>
      <c r="BD84" s="16">
        <f t="shared" si="18"/>
        <v>0</v>
      </c>
      <c r="BE84" s="16">
        <f t="shared" si="18"/>
        <v>0</v>
      </c>
      <c r="BF84" s="16">
        <f t="shared" si="18"/>
        <v>0</v>
      </c>
      <c r="BG84" s="16">
        <f t="shared" si="18"/>
        <v>0</v>
      </c>
      <c r="BH84" s="16">
        <f t="shared" si="18"/>
        <v>0</v>
      </c>
      <c r="BI84" s="16">
        <f t="shared" si="18"/>
        <v>0</v>
      </c>
      <c r="BJ84" s="16">
        <f t="shared" si="18"/>
        <v>0</v>
      </c>
      <c r="BK84" s="16">
        <f t="shared" si="18"/>
        <v>0</v>
      </c>
      <c r="BL84" s="16">
        <f t="shared" si="18"/>
        <v>0</v>
      </c>
      <c r="BM84" s="16">
        <f t="shared" si="18"/>
        <v>0</v>
      </c>
      <c r="BN84" s="16">
        <f t="shared" si="18"/>
        <v>0</v>
      </c>
      <c r="BO84" s="16">
        <f t="shared" si="18"/>
        <v>0</v>
      </c>
      <c r="BP84" s="16">
        <f t="shared" si="18"/>
        <v>0</v>
      </c>
    </row>
    <row r="85" spans="2:69" x14ac:dyDescent="0.2">
      <c r="B85" s="189" t="s">
        <v>35</v>
      </c>
      <c r="C85" s="190"/>
      <c r="D85" s="22">
        <f>IF(D86+D87=2,1,0)</f>
        <v>0</v>
      </c>
      <c r="F85" s="203" t="s">
        <v>80</v>
      </c>
      <c r="G85" s="204"/>
      <c r="H85" s="39" t="s">
        <v>31</v>
      </c>
      <c r="I85" s="66">
        <v>43105</v>
      </c>
      <c r="J85" s="66">
        <v>43112</v>
      </c>
      <c r="K85" s="66">
        <v>43119</v>
      </c>
      <c r="L85" s="66">
        <v>43126</v>
      </c>
      <c r="M85" s="66">
        <v>43133</v>
      </c>
      <c r="N85" s="66">
        <v>43140</v>
      </c>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7"/>
    </row>
    <row r="86" spans="2:69" x14ac:dyDescent="0.2">
      <c r="B86" s="216" t="s">
        <v>138</v>
      </c>
      <c r="C86" s="217"/>
      <c r="D86" s="22">
        <f>IF(H99&gt;=3*H100,1,0)</f>
        <v>1</v>
      </c>
      <c r="F86" s="198" t="s">
        <v>81</v>
      </c>
      <c r="G86" s="199"/>
      <c r="H86" s="40"/>
      <c r="I86" s="64">
        <v>0.375</v>
      </c>
      <c r="J86" s="64">
        <v>0.375</v>
      </c>
      <c r="K86" s="64">
        <v>0.375</v>
      </c>
      <c r="L86" s="64">
        <v>0.375</v>
      </c>
      <c r="M86" s="64">
        <v>0.375</v>
      </c>
      <c r="N86" s="64">
        <v>0.375</v>
      </c>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70"/>
    </row>
    <row r="87" spans="2:69" x14ac:dyDescent="0.2">
      <c r="B87" s="216"/>
      <c r="C87" s="217"/>
      <c r="D87" s="22">
        <f>IF(C89="ja",1,0)</f>
        <v>0</v>
      </c>
      <c r="F87" s="198" t="s">
        <v>82</v>
      </c>
      <c r="G87" s="199"/>
      <c r="H87" s="40"/>
      <c r="I87" s="64">
        <v>0.38194444444444442</v>
      </c>
      <c r="J87" s="64">
        <v>0.38194444444444442</v>
      </c>
      <c r="K87" s="64">
        <v>0.38194444444444442</v>
      </c>
      <c r="L87" s="64">
        <v>0.38194444444444442</v>
      </c>
      <c r="M87" s="64">
        <v>0.38194444444444442</v>
      </c>
      <c r="N87" s="64">
        <v>0.38194444444444442</v>
      </c>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70"/>
    </row>
    <row r="88" spans="2:69" x14ac:dyDescent="0.2">
      <c r="B88" s="218"/>
      <c r="C88" s="219"/>
      <c r="F88" s="43" t="s">
        <v>54</v>
      </c>
      <c r="G88" s="44"/>
      <c r="H88" s="40"/>
      <c r="I88" s="96" t="str">
        <f>TEXT(I87-I86,"h:mm")</f>
        <v>0:10</v>
      </c>
      <c r="J88" s="96" t="str">
        <f t="shared" ref="J88:BP88" si="19">TEXT(J87-J86,"h:mm")</f>
        <v>0:10</v>
      </c>
      <c r="K88" s="96" t="str">
        <f t="shared" si="19"/>
        <v>0:10</v>
      </c>
      <c r="L88" s="96" t="str">
        <f t="shared" si="19"/>
        <v>0:10</v>
      </c>
      <c r="M88" s="96" t="str">
        <f t="shared" si="19"/>
        <v>0:10</v>
      </c>
      <c r="N88" s="96" t="str">
        <f t="shared" si="19"/>
        <v>0:10</v>
      </c>
      <c r="O88" s="96" t="str">
        <f t="shared" si="19"/>
        <v>0:00</v>
      </c>
      <c r="P88" s="96" t="str">
        <f t="shared" si="19"/>
        <v>0:00</v>
      </c>
      <c r="Q88" s="96" t="str">
        <f t="shared" si="19"/>
        <v>0:00</v>
      </c>
      <c r="R88" s="96" t="str">
        <f t="shared" si="19"/>
        <v>0:00</v>
      </c>
      <c r="S88" s="96" t="str">
        <f t="shared" si="19"/>
        <v>0:00</v>
      </c>
      <c r="T88" s="96" t="str">
        <f t="shared" si="19"/>
        <v>0:00</v>
      </c>
      <c r="U88" s="96" t="str">
        <f t="shared" si="19"/>
        <v>0:00</v>
      </c>
      <c r="V88" s="96" t="str">
        <f t="shared" si="19"/>
        <v>0:00</v>
      </c>
      <c r="W88" s="96" t="str">
        <f t="shared" si="19"/>
        <v>0:00</v>
      </c>
      <c r="X88" s="96" t="str">
        <f t="shared" si="19"/>
        <v>0:00</v>
      </c>
      <c r="Y88" s="96" t="str">
        <f t="shared" si="19"/>
        <v>0:00</v>
      </c>
      <c r="Z88" s="96" t="str">
        <f t="shared" si="19"/>
        <v>0:00</v>
      </c>
      <c r="AA88" s="96" t="str">
        <f t="shared" si="19"/>
        <v>0:00</v>
      </c>
      <c r="AB88" s="96" t="str">
        <f t="shared" si="19"/>
        <v>0:00</v>
      </c>
      <c r="AC88" s="96" t="str">
        <f t="shared" si="19"/>
        <v>0:00</v>
      </c>
      <c r="AD88" s="96" t="str">
        <f t="shared" si="19"/>
        <v>0:00</v>
      </c>
      <c r="AE88" s="96" t="str">
        <f t="shared" si="19"/>
        <v>0:00</v>
      </c>
      <c r="AF88" s="96" t="str">
        <f t="shared" si="19"/>
        <v>0:00</v>
      </c>
      <c r="AG88" s="96" t="str">
        <f t="shared" si="19"/>
        <v>0:00</v>
      </c>
      <c r="AH88" s="96" t="str">
        <f t="shared" si="19"/>
        <v>0:00</v>
      </c>
      <c r="AI88" s="96" t="str">
        <f t="shared" si="19"/>
        <v>0:00</v>
      </c>
      <c r="AJ88" s="96" t="str">
        <f t="shared" si="19"/>
        <v>0:00</v>
      </c>
      <c r="AK88" s="96" t="str">
        <f t="shared" si="19"/>
        <v>0:00</v>
      </c>
      <c r="AL88" s="96" t="str">
        <f t="shared" si="19"/>
        <v>0:00</v>
      </c>
      <c r="AM88" s="96" t="str">
        <f t="shared" si="19"/>
        <v>0:00</v>
      </c>
      <c r="AN88" s="96" t="str">
        <f t="shared" si="19"/>
        <v>0:00</v>
      </c>
      <c r="AO88" s="96" t="str">
        <f t="shared" si="19"/>
        <v>0:00</v>
      </c>
      <c r="AP88" s="96" t="str">
        <f t="shared" si="19"/>
        <v>0:00</v>
      </c>
      <c r="AQ88" s="96" t="str">
        <f t="shared" si="19"/>
        <v>0:00</v>
      </c>
      <c r="AR88" s="96" t="str">
        <f t="shared" si="19"/>
        <v>0:00</v>
      </c>
      <c r="AS88" s="96" t="str">
        <f t="shared" si="19"/>
        <v>0:00</v>
      </c>
      <c r="AT88" s="96" t="str">
        <f t="shared" si="19"/>
        <v>0:00</v>
      </c>
      <c r="AU88" s="96" t="str">
        <f t="shared" si="19"/>
        <v>0:00</v>
      </c>
      <c r="AV88" s="96" t="str">
        <f t="shared" si="19"/>
        <v>0:00</v>
      </c>
      <c r="AW88" s="96" t="str">
        <f t="shared" si="19"/>
        <v>0:00</v>
      </c>
      <c r="AX88" s="96" t="str">
        <f t="shared" si="19"/>
        <v>0:00</v>
      </c>
      <c r="AY88" s="96" t="str">
        <f t="shared" si="19"/>
        <v>0:00</v>
      </c>
      <c r="AZ88" s="96" t="str">
        <f t="shared" si="19"/>
        <v>0:00</v>
      </c>
      <c r="BA88" s="96" t="str">
        <f t="shared" si="19"/>
        <v>0:00</v>
      </c>
      <c r="BB88" s="96" t="str">
        <f t="shared" si="19"/>
        <v>0:00</v>
      </c>
      <c r="BC88" s="96" t="str">
        <f t="shared" si="19"/>
        <v>0:00</v>
      </c>
      <c r="BD88" s="96" t="str">
        <f t="shared" si="19"/>
        <v>0:00</v>
      </c>
      <c r="BE88" s="96" t="str">
        <f t="shared" si="19"/>
        <v>0:00</v>
      </c>
      <c r="BF88" s="96" t="str">
        <f t="shared" si="19"/>
        <v>0:00</v>
      </c>
      <c r="BG88" s="96" t="str">
        <f t="shared" si="19"/>
        <v>0:00</v>
      </c>
      <c r="BH88" s="96" t="str">
        <f t="shared" si="19"/>
        <v>0:00</v>
      </c>
      <c r="BI88" s="96" t="str">
        <f t="shared" si="19"/>
        <v>0:00</v>
      </c>
      <c r="BJ88" s="96" t="str">
        <f t="shared" si="19"/>
        <v>0:00</v>
      </c>
      <c r="BK88" s="96" t="str">
        <f t="shared" si="19"/>
        <v>0:00</v>
      </c>
      <c r="BL88" s="96" t="str">
        <f t="shared" si="19"/>
        <v>0:00</v>
      </c>
      <c r="BM88" s="96" t="str">
        <f t="shared" si="19"/>
        <v>0:00</v>
      </c>
      <c r="BN88" s="96" t="str">
        <f t="shared" si="19"/>
        <v>0:00</v>
      </c>
      <c r="BO88" s="96" t="str">
        <f t="shared" si="19"/>
        <v>0:00</v>
      </c>
      <c r="BP88" s="97" t="str">
        <f t="shared" si="19"/>
        <v>0:00</v>
      </c>
    </row>
    <row r="89" spans="2:69" x14ac:dyDescent="0.2">
      <c r="B89" s="218"/>
      <c r="C89" s="219"/>
      <c r="F89" s="195" t="s">
        <v>60</v>
      </c>
      <c r="G89" s="45" t="s">
        <v>36</v>
      </c>
      <c r="H89" s="40"/>
      <c r="I89" s="57" t="s">
        <v>144</v>
      </c>
      <c r="J89" s="57" t="s">
        <v>144</v>
      </c>
      <c r="K89" s="57" t="s">
        <v>144</v>
      </c>
      <c r="L89" s="57" t="s">
        <v>144</v>
      </c>
      <c r="M89" s="57" t="s">
        <v>144</v>
      </c>
      <c r="N89" s="57" t="s">
        <v>144</v>
      </c>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5"/>
    </row>
    <row r="90" spans="2:69" ht="12.75" customHeight="1" x14ac:dyDescent="0.2">
      <c r="B90" s="218"/>
      <c r="C90" s="219"/>
      <c r="F90" s="195"/>
      <c r="G90" s="46" t="s">
        <v>62</v>
      </c>
      <c r="H90" s="40"/>
      <c r="I90" s="57" t="s">
        <v>145</v>
      </c>
      <c r="J90" s="57" t="s">
        <v>145</v>
      </c>
      <c r="K90" s="57" t="s">
        <v>145</v>
      </c>
      <c r="L90" s="57" t="s">
        <v>145</v>
      </c>
      <c r="M90" s="57" t="s">
        <v>145</v>
      </c>
      <c r="N90" s="57" t="s">
        <v>145</v>
      </c>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5"/>
    </row>
    <row r="91" spans="2:69" x14ac:dyDescent="0.2">
      <c r="B91" s="218"/>
      <c r="C91" s="219"/>
      <c r="F91" s="195"/>
      <c r="G91" s="47" t="s">
        <v>37</v>
      </c>
      <c r="H91" s="40"/>
      <c r="I91" s="57" t="s">
        <v>146</v>
      </c>
      <c r="J91" s="57" t="s">
        <v>146</v>
      </c>
      <c r="K91" s="57" t="s">
        <v>146</v>
      </c>
      <c r="L91" s="57" t="s">
        <v>146</v>
      </c>
      <c r="M91" s="57" t="s">
        <v>146</v>
      </c>
      <c r="N91" s="57" t="s">
        <v>146</v>
      </c>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5"/>
    </row>
    <row r="92" spans="2:69" ht="25.5" x14ac:dyDescent="0.2">
      <c r="B92" s="218"/>
      <c r="C92" s="219"/>
      <c r="F92" s="200" t="s">
        <v>68</v>
      </c>
      <c r="G92" s="46" t="s">
        <v>63</v>
      </c>
      <c r="H92" s="40"/>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5"/>
    </row>
    <row r="93" spans="2:69" x14ac:dyDescent="0.2">
      <c r="B93" s="218"/>
      <c r="C93" s="219"/>
      <c r="F93" s="201"/>
      <c r="G93" s="47" t="s">
        <v>15</v>
      </c>
      <c r="H93" s="40"/>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5"/>
    </row>
    <row r="94" spans="2:69" x14ac:dyDescent="0.2">
      <c r="B94" s="218"/>
      <c r="C94" s="219"/>
      <c r="F94" s="201"/>
      <c r="G94" s="47" t="s">
        <v>16</v>
      </c>
      <c r="H94" s="40"/>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5"/>
    </row>
    <row r="95" spans="2:69" x14ac:dyDescent="0.2">
      <c r="B95" s="218"/>
      <c r="C95" s="219"/>
      <c r="F95" s="201"/>
      <c r="G95" s="47" t="s">
        <v>17</v>
      </c>
      <c r="H95" s="40"/>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5"/>
    </row>
    <row r="96" spans="2:69" x14ac:dyDescent="0.2">
      <c r="B96" s="218"/>
      <c r="C96" s="219"/>
      <c r="F96" s="202"/>
      <c r="G96" s="47" t="s">
        <v>64</v>
      </c>
      <c r="H96" s="40"/>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5"/>
    </row>
    <row r="97" spans="2:69" x14ac:dyDescent="0.2">
      <c r="B97" s="218"/>
      <c r="C97" s="219"/>
      <c r="F97" s="198" t="s">
        <v>38</v>
      </c>
      <c r="G97" s="199"/>
      <c r="H97" s="40"/>
      <c r="I97" s="52" t="s">
        <v>50</v>
      </c>
      <c r="J97" s="112" t="s">
        <v>50</v>
      </c>
      <c r="K97" s="112" t="s">
        <v>50</v>
      </c>
      <c r="L97" s="112" t="s">
        <v>50</v>
      </c>
      <c r="M97" s="113" t="s">
        <v>50</v>
      </c>
      <c r="N97" s="113" t="s">
        <v>50</v>
      </c>
      <c r="O97" s="52" t="s">
        <v>51</v>
      </c>
      <c r="P97" s="52" t="s">
        <v>51</v>
      </c>
      <c r="Q97" s="52" t="s">
        <v>51</v>
      </c>
      <c r="R97" s="52" t="s">
        <v>51</v>
      </c>
      <c r="S97" s="52" t="s">
        <v>51</v>
      </c>
      <c r="T97" s="52" t="s">
        <v>51</v>
      </c>
      <c r="U97" s="52" t="s">
        <v>51</v>
      </c>
      <c r="V97" s="52" t="s">
        <v>51</v>
      </c>
      <c r="W97" s="52" t="s">
        <v>51</v>
      </c>
      <c r="X97" s="52" t="s">
        <v>51</v>
      </c>
      <c r="Y97" s="52" t="s">
        <v>51</v>
      </c>
      <c r="Z97" s="52" t="s">
        <v>51</v>
      </c>
      <c r="AA97" s="52" t="s">
        <v>51</v>
      </c>
      <c r="AB97" s="52" t="s">
        <v>51</v>
      </c>
      <c r="AC97" s="52" t="s">
        <v>51</v>
      </c>
      <c r="AD97" s="52" t="s">
        <v>51</v>
      </c>
      <c r="AE97" s="52" t="s">
        <v>51</v>
      </c>
      <c r="AF97" s="52" t="s">
        <v>51</v>
      </c>
      <c r="AG97" s="52" t="s">
        <v>51</v>
      </c>
      <c r="AH97" s="52" t="s">
        <v>51</v>
      </c>
      <c r="AI97" s="52" t="s">
        <v>51</v>
      </c>
      <c r="AJ97" s="52" t="s">
        <v>51</v>
      </c>
      <c r="AK97" s="52" t="s">
        <v>51</v>
      </c>
      <c r="AL97" s="52" t="s">
        <v>51</v>
      </c>
      <c r="AM97" s="52" t="s">
        <v>51</v>
      </c>
      <c r="AN97" s="52" t="s">
        <v>51</v>
      </c>
      <c r="AO97" s="52" t="s">
        <v>51</v>
      </c>
      <c r="AP97" s="52" t="s">
        <v>51</v>
      </c>
      <c r="AQ97" s="52" t="s">
        <v>51</v>
      </c>
      <c r="AR97" s="52" t="s">
        <v>51</v>
      </c>
      <c r="AS97" s="52" t="s">
        <v>51</v>
      </c>
      <c r="AT97" s="52" t="s">
        <v>51</v>
      </c>
      <c r="AU97" s="52" t="s">
        <v>51</v>
      </c>
      <c r="AV97" s="52" t="s">
        <v>51</v>
      </c>
      <c r="AW97" s="52" t="s">
        <v>51</v>
      </c>
      <c r="AX97" s="52" t="s">
        <v>51</v>
      </c>
      <c r="AY97" s="52" t="s">
        <v>51</v>
      </c>
      <c r="AZ97" s="52" t="s">
        <v>51</v>
      </c>
      <c r="BA97" s="52" t="s">
        <v>51</v>
      </c>
      <c r="BB97" s="52" t="s">
        <v>51</v>
      </c>
      <c r="BC97" s="52" t="s">
        <v>51</v>
      </c>
      <c r="BD97" s="52" t="s">
        <v>51</v>
      </c>
      <c r="BE97" s="52" t="s">
        <v>51</v>
      </c>
      <c r="BF97" s="52" t="s">
        <v>51</v>
      </c>
      <c r="BG97" s="52" t="s">
        <v>51</v>
      </c>
      <c r="BH97" s="52" t="s">
        <v>51</v>
      </c>
      <c r="BI97" s="52" t="s">
        <v>51</v>
      </c>
      <c r="BJ97" s="52" t="s">
        <v>51</v>
      </c>
      <c r="BK97" s="52" t="s">
        <v>51</v>
      </c>
      <c r="BL97" s="52" t="s">
        <v>51</v>
      </c>
      <c r="BM97" s="52" t="s">
        <v>51</v>
      </c>
      <c r="BN97" s="52" t="s">
        <v>51</v>
      </c>
      <c r="BO97" s="52" t="s">
        <v>51</v>
      </c>
      <c r="BP97" s="59" t="s">
        <v>51</v>
      </c>
    </row>
    <row r="98" spans="2:69" x14ac:dyDescent="0.2">
      <c r="B98" s="218"/>
      <c r="C98" s="219"/>
      <c r="F98" s="198" t="s">
        <v>39</v>
      </c>
      <c r="G98" s="199"/>
      <c r="H98" s="40" t="s">
        <v>31</v>
      </c>
      <c r="I98" s="52" t="s">
        <v>50</v>
      </c>
      <c r="J98" s="112" t="s">
        <v>50</v>
      </c>
      <c r="K98" s="112" t="s">
        <v>50</v>
      </c>
      <c r="L98" s="112" t="s">
        <v>50</v>
      </c>
      <c r="M98" s="113" t="s">
        <v>50</v>
      </c>
      <c r="N98" s="113" t="s">
        <v>50</v>
      </c>
      <c r="O98" s="52" t="s">
        <v>51</v>
      </c>
      <c r="P98" s="52" t="s">
        <v>51</v>
      </c>
      <c r="Q98" s="52" t="s">
        <v>51</v>
      </c>
      <c r="R98" s="52" t="s">
        <v>51</v>
      </c>
      <c r="S98" s="52" t="s">
        <v>51</v>
      </c>
      <c r="T98" s="52" t="s">
        <v>51</v>
      </c>
      <c r="U98" s="52" t="s">
        <v>51</v>
      </c>
      <c r="V98" s="52" t="s">
        <v>51</v>
      </c>
      <c r="W98" s="52" t="s">
        <v>51</v>
      </c>
      <c r="X98" s="52" t="s">
        <v>51</v>
      </c>
      <c r="Y98" s="52" t="s">
        <v>51</v>
      </c>
      <c r="Z98" s="52" t="s">
        <v>51</v>
      </c>
      <c r="AA98" s="52" t="s">
        <v>51</v>
      </c>
      <c r="AB98" s="52" t="s">
        <v>51</v>
      </c>
      <c r="AC98" s="52" t="s">
        <v>51</v>
      </c>
      <c r="AD98" s="52" t="s">
        <v>51</v>
      </c>
      <c r="AE98" s="52" t="s">
        <v>51</v>
      </c>
      <c r="AF98" s="52" t="s">
        <v>51</v>
      </c>
      <c r="AG98" s="52" t="s">
        <v>51</v>
      </c>
      <c r="AH98" s="52" t="s">
        <v>51</v>
      </c>
      <c r="AI98" s="52" t="s">
        <v>51</v>
      </c>
      <c r="AJ98" s="52" t="s">
        <v>51</v>
      </c>
      <c r="AK98" s="52" t="s">
        <v>51</v>
      </c>
      <c r="AL98" s="52" t="s">
        <v>51</v>
      </c>
      <c r="AM98" s="52" t="s">
        <v>51</v>
      </c>
      <c r="AN98" s="52" t="s">
        <v>51</v>
      </c>
      <c r="AO98" s="52" t="s">
        <v>51</v>
      </c>
      <c r="AP98" s="52" t="s">
        <v>51</v>
      </c>
      <c r="AQ98" s="52" t="s">
        <v>51</v>
      </c>
      <c r="AR98" s="52" t="s">
        <v>51</v>
      </c>
      <c r="AS98" s="52" t="s">
        <v>51</v>
      </c>
      <c r="AT98" s="52" t="s">
        <v>51</v>
      </c>
      <c r="AU98" s="52" t="s">
        <v>51</v>
      </c>
      <c r="AV98" s="52" t="s">
        <v>51</v>
      </c>
      <c r="AW98" s="52" t="s">
        <v>51</v>
      </c>
      <c r="AX98" s="52" t="s">
        <v>51</v>
      </c>
      <c r="AY98" s="52" t="s">
        <v>51</v>
      </c>
      <c r="AZ98" s="52" t="s">
        <v>51</v>
      </c>
      <c r="BA98" s="52" t="s">
        <v>51</v>
      </c>
      <c r="BB98" s="52" t="s">
        <v>51</v>
      </c>
      <c r="BC98" s="52" t="s">
        <v>51</v>
      </c>
      <c r="BD98" s="52" t="s">
        <v>51</v>
      </c>
      <c r="BE98" s="52" t="s">
        <v>51</v>
      </c>
      <c r="BF98" s="52" t="s">
        <v>51</v>
      </c>
      <c r="BG98" s="52" t="s">
        <v>51</v>
      </c>
      <c r="BH98" s="52" t="s">
        <v>51</v>
      </c>
      <c r="BI98" s="52" t="s">
        <v>51</v>
      </c>
      <c r="BJ98" s="52" t="s">
        <v>51</v>
      </c>
      <c r="BK98" s="52" t="s">
        <v>51</v>
      </c>
      <c r="BL98" s="52" t="s">
        <v>51</v>
      </c>
      <c r="BM98" s="52" t="s">
        <v>51</v>
      </c>
      <c r="BN98" s="52" t="s">
        <v>51</v>
      </c>
      <c r="BO98" s="52" t="s">
        <v>51</v>
      </c>
      <c r="BP98" s="59" t="s">
        <v>51</v>
      </c>
      <c r="BQ98" s="16" t="s">
        <v>124</v>
      </c>
    </row>
    <row r="99" spans="2:69" ht="13.5" thickBot="1" x14ac:dyDescent="0.25">
      <c r="B99" s="220"/>
      <c r="C99" s="221"/>
      <c r="F99" s="196" t="s">
        <v>34</v>
      </c>
      <c r="G99" s="197"/>
      <c r="H99" s="41">
        <f>SUM(I99:BP99)</f>
        <v>0.12499999999999999</v>
      </c>
      <c r="I99" s="98">
        <f>TEXT(I88*I103,"h:mm")*I84*I102</f>
        <v>2.0833333333333332E-2</v>
      </c>
      <c r="J99" s="98">
        <f t="shared" ref="J99:BP99" si="20">TEXT(J88*J103,"h:mm")*J84*J102</f>
        <v>2.0833333333333332E-2</v>
      </c>
      <c r="K99" s="98">
        <f t="shared" si="20"/>
        <v>2.0833333333333332E-2</v>
      </c>
      <c r="L99" s="98">
        <f t="shared" si="20"/>
        <v>2.0833333333333332E-2</v>
      </c>
      <c r="M99" s="98">
        <f t="shared" si="20"/>
        <v>2.0833333333333332E-2</v>
      </c>
      <c r="N99" s="98">
        <f t="shared" si="20"/>
        <v>2.0833333333333332E-2</v>
      </c>
      <c r="O99" s="98">
        <f t="shared" si="20"/>
        <v>0</v>
      </c>
      <c r="P99" s="98">
        <f t="shared" si="20"/>
        <v>0</v>
      </c>
      <c r="Q99" s="98">
        <f t="shared" si="20"/>
        <v>0</v>
      </c>
      <c r="R99" s="98">
        <f t="shared" si="20"/>
        <v>0</v>
      </c>
      <c r="S99" s="98">
        <f t="shared" si="20"/>
        <v>0</v>
      </c>
      <c r="T99" s="98">
        <f t="shared" si="20"/>
        <v>0</v>
      </c>
      <c r="U99" s="98">
        <f t="shared" si="20"/>
        <v>0</v>
      </c>
      <c r="V99" s="98">
        <f t="shared" si="20"/>
        <v>0</v>
      </c>
      <c r="W99" s="98">
        <f t="shared" si="20"/>
        <v>0</v>
      </c>
      <c r="X99" s="98">
        <f t="shared" si="20"/>
        <v>0</v>
      </c>
      <c r="Y99" s="98">
        <f t="shared" si="20"/>
        <v>0</v>
      </c>
      <c r="Z99" s="98">
        <f t="shared" si="20"/>
        <v>0</v>
      </c>
      <c r="AA99" s="98">
        <f t="shared" si="20"/>
        <v>0</v>
      </c>
      <c r="AB99" s="98">
        <f t="shared" si="20"/>
        <v>0</v>
      </c>
      <c r="AC99" s="98">
        <f t="shared" si="20"/>
        <v>0</v>
      </c>
      <c r="AD99" s="98">
        <f t="shared" si="20"/>
        <v>0</v>
      </c>
      <c r="AE99" s="98">
        <f t="shared" si="20"/>
        <v>0</v>
      </c>
      <c r="AF99" s="98">
        <f t="shared" si="20"/>
        <v>0</v>
      </c>
      <c r="AG99" s="98">
        <f t="shared" si="20"/>
        <v>0</v>
      </c>
      <c r="AH99" s="98">
        <f t="shared" si="20"/>
        <v>0</v>
      </c>
      <c r="AI99" s="98">
        <f t="shared" si="20"/>
        <v>0</v>
      </c>
      <c r="AJ99" s="98">
        <f t="shared" si="20"/>
        <v>0</v>
      </c>
      <c r="AK99" s="98">
        <f t="shared" si="20"/>
        <v>0</v>
      </c>
      <c r="AL99" s="98">
        <f t="shared" si="20"/>
        <v>0</v>
      </c>
      <c r="AM99" s="98">
        <f t="shared" si="20"/>
        <v>0</v>
      </c>
      <c r="AN99" s="98">
        <f t="shared" si="20"/>
        <v>0</v>
      </c>
      <c r="AO99" s="98">
        <f t="shared" si="20"/>
        <v>0</v>
      </c>
      <c r="AP99" s="98">
        <f t="shared" si="20"/>
        <v>0</v>
      </c>
      <c r="AQ99" s="98">
        <f t="shared" si="20"/>
        <v>0</v>
      </c>
      <c r="AR99" s="98">
        <f t="shared" si="20"/>
        <v>0</v>
      </c>
      <c r="AS99" s="98">
        <f t="shared" si="20"/>
        <v>0</v>
      </c>
      <c r="AT99" s="98">
        <f t="shared" si="20"/>
        <v>0</v>
      </c>
      <c r="AU99" s="98">
        <f t="shared" si="20"/>
        <v>0</v>
      </c>
      <c r="AV99" s="98">
        <f t="shared" si="20"/>
        <v>0</v>
      </c>
      <c r="AW99" s="98">
        <f t="shared" si="20"/>
        <v>0</v>
      </c>
      <c r="AX99" s="98">
        <f t="shared" si="20"/>
        <v>0</v>
      </c>
      <c r="AY99" s="98">
        <f t="shared" si="20"/>
        <v>0</v>
      </c>
      <c r="AZ99" s="98">
        <f t="shared" si="20"/>
        <v>0</v>
      </c>
      <c r="BA99" s="98">
        <f t="shared" si="20"/>
        <v>0</v>
      </c>
      <c r="BB99" s="98">
        <f t="shared" si="20"/>
        <v>0</v>
      </c>
      <c r="BC99" s="98">
        <f t="shared" si="20"/>
        <v>0</v>
      </c>
      <c r="BD99" s="98">
        <f t="shared" si="20"/>
        <v>0</v>
      </c>
      <c r="BE99" s="98">
        <f t="shared" si="20"/>
        <v>0</v>
      </c>
      <c r="BF99" s="98">
        <f t="shared" si="20"/>
        <v>0</v>
      </c>
      <c r="BG99" s="98">
        <f t="shared" si="20"/>
        <v>0</v>
      </c>
      <c r="BH99" s="98">
        <f t="shared" si="20"/>
        <v>0</v>
      </c>
      <c r="BI99" s="98">
        <f t="shared" si="20"/>
        <v>0</v>
      </c>
      <c r="BJ99" s="98">
        <f t="shared" si="20"/>
        <v>0</v>
      </c>
      <c r="BK99" s="98">
        <f t="shared" si="20"/>
        <v>0</v>
      </c>
      <c r="BL99" s="98">
        <f t="shared" si="20"/>
        <v>0</v>
      </c>
      <c r="BM99" s="98">
        <f t="shared" si="20"/>
        <v>0</v>
      </c>
      <c r="BN99" s="98">
        <f t="shared" si="20"/>
        <v>0</v>
      </c>
      <c r="BO99" s="98">
        <f t="shared" si="20"/>
        <v>0</v>
      </c>
      <c r="BP99" s="99">
        <f t="shared" si="20"/>
        <v>0</v>
      </c>
      <c r="BQ99" s="16">
        <f>COUNTIF(I99:BP99,"&gt;=00:30")</f>
        <v>6</v>
      </c>
    </row>
    <row r="100" spans="2:69" s="16" customFormat="1" ht="5.0999999999999996" customHeight="1" x14ac:dyDescent="0.2">
      <c r="D100" s="22"/>
      <c r="E100" s="22"/>
      <c r="F100" s="24">
        <v>0.5</v>
      </c>
      <c r="G100" s="24">
        <v>0.50694444444444442</v>
      </c>
      <c r="H100" s="25" t="str">
        <f>TEXT(G100-F100,"h:mm")</f>
        <v>0:10</v>
      </c>
      <c r="I100" s="16">
        <f>IF(I97="nein",0,IF(I98="nein",0,1))</f>
        <v>1</v>
      </c>
      <c r="J100" s="16">
        <f t="shared" ref="J100:BP100" si="21">IF(J97="nein",0,IF(J98="nein",0,1))</f>
        <v>1</v>
      </c>
      <c r="K100" s="16">
        <f t="shared" si="21"/>
        <v>1</v>
      </c>
      <c r="L100" s="16">
        <f t="shared" si="21"/>
        <v>1</v>
      </c>
      <c r="M100" s="16">
        <f t="shared" si="21"/>
        <v>1</v>
      </c>
      <c r="N100" s="16">
        <f t="shared" si="21"/>
        <v>1</v>
      </c>
      <c r="O100" s="16">
        <f t="shared" si="21"/>
        <v>0</v>
      </c>
      <c r="P100" s="16">
        <f t="shared" si="21"/>
        <v>0</v>
      </c>
      <c r="Q100" s="16">
        <f t="shared" si="21"/>
        <v>0</v>
      </c>
      <c r="R100" s="16">
        <f t="shared" si="21"/>
        <v>0</v>
      </c>
      <c r="S100" s="16">
        <f t="shared" si="21"/>
        <v>0</v>
      </c>
      <c r="T100" s="16">
        <f t="shared" si="21"/>
        <v>0</v>
      </c>
      <c r="U100" s="16">
        <f t="shared" si="21"/>
        <v>0</v>
      </c>
      <c r="V100" s="16">
        <f t="shared" si="21"/>
        <v>0</v>
      </c>
      <c r="W100" s="16">
        <f t="shared" si="21"/>
        <v>0</v>
      </c>
      <c r="X100" s="16">
        <f t="shared" si="21"/>
        <v>0</v>
      </c>
      <c r="Y100" s="16">
        <f t="shared" si="21"/>
        <v>0</v>
      </c>
      <c r="Z100" s="16">
        <f t="shared" si="21"/>
        <v>0</v>
      </c>
      <c r="AA100" s="16">
        <f t="shared" si="21"/>
        <v>0</v>
      </c>
      <c r="AB100" s="16">
        <f t="shared" si="21"/>
        <v>0</v>
      </c>
      <c r="AC100" s="16">
        <f t="shared" si="21"/>
        <v>0</v>
      </c>
      <c r="AD100" s="16">
        <f t="shared" si="21"/>
        <v>0</v>
      </c>
      <c r="AE100" s="16">
        <f t="shared" si="21"/>
        <v>0</v>
      </c>
      <c r="AF100" s="16">
        <f t="shared" si="21"/>
        <v>0</v>
      </c>
      <c r="AG100" s="16">
        <f t="shared" si="21"/>
        <v>0</v>
      </c>
      <c r="AH100" s="16">
        <f t="shared" si="21"/>
        <v>0</v>
      </c>
      <c r="AI100" s="16">
        <f t="shared" si="21"/>
        <v>0</v>
      </c>
      <c r="AJ100" s="16">
        <f t="shared" si="21"/>
        <v>0</v>
      </c>
      <c r="AK100" s="16">
        <f t="shared" si="21"/>
        <v>0</v>
      </c>
      <c r="AL100" s="16">
        <f t="shared" si="21"/>
        <v>0</v>
      </c>
      <c r="AM100" s="16">
        <f t="shared" si="21"/>
        <v>0</v>
      </c>
      <c r="AN100" s="16">
        <f t="shared" si="21"/>
        <v>0</v>
      </c>
      <c r="AO100" s="16">
        <f t="shared" si="21"/>
        <v>0</v>
      </c>
      <c r="AP100" s="16">
        <f t="shared" si="21"/>
        <v>0</v>
      </c>
      <c r="AQ100" s="16">
        <f t="shared" si="21"/>
        <v>0</v>
      </c>
      <c r="AR100" s="16">
        <f t="shared" si="21"/>
        <v>0</v>
      </c>
      <c r="AS100" s="16">
        <f t="shared" si="21"/>
        <v>0</v>
      </c>
      <c r="AT100" s="16">
        <f t="shared" si="21"/>
        <v>0</v>
      </c>
      <c r="AU100" s="16">
        <f t="shared" si="21"/>
        <v>0</v>
      </c>
      <c r="AV100" s="16">
        <f t="shared" si="21"/>
        <v>0</v>
      </c>
      <c r="AW100" s="16">
        <f t="shared" si="21"/>
        <v>0</v>
      </c>
      <c r="AX100" s="16">
        <f t="shared" si="21"/>
        <v>0</v>
      </c>
      <c r="AY100" s="16">
        <f t="shared" si="21"/>
        <v>0</v>
      </c>
      <c r="AZ100" s="16">
        <f t="shared" si="21"/>
        <v>0</v>
      </c>
      <c r="BA100" s="16">
        <f t="shared" si="21"/>
        <v>0</v>
      </c>
      <c r="BB100" s="16">
        <f t="shared" si="21"/>
        <v>0</v>
      </c>
      <c r="BC100" s="16">
        <f t="shared" si="21"/>
        <v>0</v>
      </c>
      <c r="BD100" s="16">
        <f t="shared" si="21"/>
        <v>0</v>
      </c>
      <c r="BE100" s="16">
        <f t="shared" si="21"/>
        <v>0</v>
      </c>
      <c r="BF100" s="16">
        <f t="shared" si="21"/>
        <v>0</v>
      </c>
      <c r="BG100" s="16">
        <f t="shared" si="21"/>
        <v>0</v>
      </c>
      <c r="BH100" s="16">
        <f t="shared" si="21"/>
        <v>0</v>
      </c>
      <c r="BI100" s="16">
        <f t="shared" si="21"/>
        <v>0</v>
      </c>
      <c r="BJ100" s="16">
        <f t="shared" si="21"/>
        <v>0</v>
      </c>
      <c r="BK100" s="16">
        <f t="shared" si="21"/>
        <v>0</v>
      </c>
      <c r="BL100" s="16">
        <f t="shared" si="21"/>
        <v>0</v>
      </c>
      <c r="BM100" s="16">
        <f t="shared" si="21"/>
        <v>0</v>
      </c>
      <c r="BN100" s="16">
        <f t="shared" si="21"/>
        <v>0</v>
      </c>
      <c r="BO100" s="16">
        <f t="shared" si="21"/>
        <v>0</v>
      </c>
      <c r="BP100" s="16">
        <f t="shared" si="21"/>
        <v>0</v>
      </c>
    </row>
    <row r="101" spans="2:69" s="16" customFormat="1" ht="5.0999999999999996" customHeight="1" x14ac:dyDescent="0.2">
      <c r="D101" s="22"/>
      <c r="E101" s="22"/>
      <c r="I101" s="16">
        <f>IF(I89="",0,IF(I90="",0,IF(I91="",0,1)))</f>
        <v>1</v>
      </c>
      <c r="J101" s="16">
        <f t="shared" ref="J101:BP101" si="22">IF(J89="",0,IF(J90="",0,IF(J91="",0,1)))</f>
        <v>1</v>
      </c>
      <c r="K101" s="16">
        <f t="shared" si="22"/>
        <v>1</v>
      </c>
      <c r="L101" s="16">
        <f t="shared" si="22"/>
        <v>1</v>
      </c>
      <c r="M101" s="16">
        <f t="shared" si="22"/>
        <v>1</v>
      </c>
      <c r="N101" s="16">
        <f t="shared" si="22"/>
        <v>1</v>
      </c>
      <c r="O101" s="16">
        <f t="shared" si="22"/>
        <v>0</v>
      </c>
      <c r="P101" s="16">
        <f t="shared" si="22"/>
        <v>0</v>
      </c>
      <c r="Q101" s="16">
        <f t="shared" si="22"/>
        <v>0</v>
      </c>
      <c r="R101" s="16">
        <f t="shared" si="22"/>
        <v>0</v>
      </c>
      <c r="S101" s="16">
        <f t="shared" si="22"/>
        <v>0</v>
      </c>
      <c r="T101" s="16">
        <f t="shared" si="22"/>
        <v>0</v>
      </c>
      <c r="U101" s="16">
        <f t="shared" si="22"/>
        <v>0</v>
      </c>
      <c r="V101" s="16">
        <f t="shared" si="22"/>
        <v>0</v>
      </c>
      <c r="W101" s="16">
        <f t="shared" si="22"/>
        <v>0</v>
      </c>
      <c r="X101" s="16">
        <f t="shared" si="22"/>
        <v>0</v>
      </c>
      <c r="Y101" s="16">
        <f t="shared" si="22"/>
        <v>0</v>
      </c>
      <c r="Z101" s="16">
        <f t="shared" si="22"/>
        <v>0</v>
      </c>
      <c r="AA101" s="16">
        <f t="shared" si="22"/>
        <v>0</v>
      </c>
      <c r="AB101" s="16">
        <f t="shared" si="22"/>
        <v>0</v>
      </c>
      <c r="AC101" s="16">
        <f t="shared" si="22"/>
        <v>0</v>
      </c>
      <c r="AD101" s="16">
        <f t="shared" si="22"/>
        <v>0</v>
      </c>
      <c r="AE101" s="16">
        <f t="shared" si="22"/>
        <v>0</v>
      </c>
      <c r="AF101" s="16">
        <f t="shared" si="22"/>
        <v>0</v>
      </c>
      <c r="AG101" s="16">
        <f t="shared" si="22"/>
        <v>0</v>
      </c>
      <c r="AH101" s="16">
        <f t="shared" si="22"/>
        <v>0</v>
      </c>
      <c r="AI101" s="16">
        <f t="shared" si="22"/>
        <v>0</v>
      </c>
      <c r="AJ101" s="16">
        <f t="shared" si="22"/>
        <v>0</v>
      </c>
      <c r="AK101" s="16">
        <f t="shared" si="22"/>
        <v>0</v>
      </c>
      <c r="AL101" s="16">
        <f t="shared" si="22"/>
        <v>0</v>
      </c>
      <c r="AM101" s="16">
        <f t="shared" si="22"/>
        <v>0</v>
      </c>
      <c r="AN101" s="16">
        <f t="shared" si="22"/>
        <v>0</v>
      </c>
      <c r="AO101" s="16">
        <f t="shared" si="22"/>
        <v>0</v>
      </c>
      <c r="AP101" s="16">
        <f t="shared" si="22"/>
        <v>0</v>
      </c>
      <c r="AQ101" s="16">
        <f t="shared" si="22"/>
        <v>0</v>
      </c>
      <c r="AR101" s="16">
        <f t="shared" si="22"/>
        <v>0</v>
      </c>
      <c r="AS101" s="16">
        <f t="shared" si="22"/>
        <v>0</v>
      </c>
      <c r="AT101" s="16">
        <f t="shared" si="22"/>
        <v>0</v>
      </c>
      <c r="AU101" s="16">
        <f t="shared" si="22"/>
        <v>0</v>
      </c>
      <c r="AV101" s="16">
        <f t="shared" si="22"/>
        <v>0</v>
      </c>
      <c r="AW101" s="16">
        <f t="shared" si="22"/>
        <v>0</v>
      </c>
      <c r="AX101" s="16">
        <f t="shared" si="22"/>
        <v>0</v>
      </c>
      <c r="AY101" s="16">
        <f t="shared" si="22"/>
        <v>0</v>
      </c>
      <c r="AZ101" s="16">
        <f t="shared" si="22"/>
        <v>0</v>
      </c>
      <c r="BA101" s="16">
        <f t="shared" si="22"/>
        <v>0</v>
      </c>
      <c r="BB101" s="16">
        <f t="shared" si="22"/>
        <v>0</v>
      </c>
      <c r="BC101" s="16">
        <f t="shared" si="22"/>
        <v>0</v>
      </c>
      <c r="BD101" s="16">
        <f t="shared" si="22"/>
        <v>0</v>
      </c>
      <c r="BE101" s="16">
        <f t="shared" si="22"/>
        <v>0</v>
      </c>
      <c r="BF101" s="16">
        <f t="shared" si="22"/>
        <v>0</v>
      </c>
      <c r="BG101" s="16">
        <f t="shared" si="22"/>
        <v>0</v>
      </c>
      <c r="BH101" s="16">
        <f t="shared" si="22"/>
        <v>0</v>
      </c>
      <c r="BI101" s="16">
        <f t="shared" si="22"/>
        <v>0</v>
      </c>
      <c r="BJ101" s="16">
        <f t="shared" si="22"/>
        <v>0</v>
      </c>
      <c r="BK101" s="16">
        <f t="shared" si="22"/>
        <v>0</v>
      </c>
      <c r="BL101" s="16">
        <f t="shared" si="22"/>
        <v>0</v>
      </c>
      <c r="BM101" s="16">
        <f t="shared" si="22"/>
        <v>0</v>
      </c>
      <c r="BN101" s="16">
        <f t="shared" si="22"/>
        <v>0</v>
      </c>
      <c r="BO101" s="16">
        <f t="shared" si="22"/>
        <v>0</v>
      </c>
      <c r="BP101" s="16">
        <f t="shared" si="22"/>
        <v>0</v>
      </c>
    </row>
    <row r="102" spans="2:69" s="16" customFormat="1" ht="5.0999999999999996" customHeight="1" x14ac:dyDescent="0.2">
      <c r="D102" s="22"/>
      <c r="E102" s="22"/>
      <c r="I102" s="16">
        <f>IF(I88&gt;=H100,1,0)</f>
        <v>1</v>
      </c>
      <c r="J102" s="16">
        <f>IF(J88&gt;=H100,1,0)</f>
        <v>1</v>
      </c>
      <c r="K102" s="16">
        <f>IF(K88&gt;=H100,1,0)</f>
        <v>1</v>
      </c>
      <c r="L102" s="16">
        <f>IF(L88&gt;=H100,1,0)</f>
        <v>1</v>
      </c>
      <c r="M102" s="16">
        <f>IF(M88&gt;=H100,1,0)</f>
        <v>1</v>
      </c>
      <c r="N102" s="16">
        <f>IF(N88&gt;=H100,1,0)</f>
        <v>1</v>
      </c>
      <c r="O102" s="16">
        <f>IF(O88&gt;=H100,1,0)</f>
        <v>0</v>
      </c>
      <c r="P102" s="16">
        <f>IF(P88&gt;=H100,1,0)</f>
        <v>0</v>
      </c>
      <c r="Q102" s="16">
        <f>IF(Q88&gt;=H100,1,0)</f>
        <v>0</v>
      </c>
      <c r="R102" s="16">
        <f>IF(R88&gt;=H100,1,0)</f>
        <v>0</v>
      </c>
      <c r="S102" s="16">
        <f>IF(S88&gt;=H100,1,0)</f>
        <v>0</v>
      </c>
      <c r="T102" s="16">
        <f>IF(T88&gt;=H100,1,0)</f>
        <v>0</v>
      </c>
      <c r="U102" s="16">
        <f>IF(U88&gt;=H100,1,0)</f>
        <v>0</v>
      </c>
      <c r="V102" s="16">
        <f>IF(V88&gt;=H100,1,0)</f>
        <v>0</v>
      </c>
      <c r="W102" s="16">
        <f>IF(W88&gt;=H100,1,0)</f>
        <v>0</v>
      </c>
      <c r="X102" s="16">
        <f>IF(X88&gt;=H100,1,0)</f>
        <v>0</v>
      </c>
      <c r="Y102" s="16">
        <f>IF(Y88&gt;=H100,1,0)</f>
        <v>0</v>
      </c>
      <c r="Z102" s="16">
        <f>IF(Z88&gt;=H100,1,0)</f>
        <v>0</v>
      </c>
      <c r="AA102" s="16">
        <f>IF(AA88&gt;=H100,1,0)</f>
        <v>0</v>
      </c>
      <c r="AB102" s="16">
        <f>IF(AB88&gt;=H100,1,0)</f>
        <v>0</v>
      </c>
      <c r="AC102" s="16">
        <f>IF(AC88&gt;=H100,1,0)</f>
        <v>0</v>
      </c>
      <c r="AD102" s="16">
        <f>IF(AD88&gt;=H100,1,0)</f>
        <v>0</v>
      </c>
      <c r="AE102" s="16">
        <f>IF(AE88&gt;=H100,1,0)</f>
        <v>0</v>
      </c>
      <c r="AF102" s="16">
        <f>IF(AF88&gt;=H100,1,0)</f>
        <v>0</v>
      </c>
      <c r="AG102" s="16">
        <f>IF(AG88&gt;=H100,1,0)</f>
        <v>0</v>
      </c>
      <c r="AH102" s="16">
        <f>IF(AH88&gt;=H100,1,0)</f>
        <v>0</v>
      </c>
      <c r="AI102" s="16">
        <f>IF(AI88&gt;=H100,1,0)</f>
        <v>0</v>
      </c>
      <c r="AJ102" s="16">
        <f>IF(AJ88&gt;=H100,1,0)</f>
        <v>0</v>
      </c>
      <c r="AK102" s="16">
        <f>IF(AK88&gt;=H100,1,0)</f>
        <v>0</v>
      </c>
      <c r="AL102" s="16">
        <f>IF(AL88&gt;=H100,1,0)</f>
        <v>0</v>
      </c>
      <c r="AM102" s="16">
        <f>IF(AM88&gt;=H100,1,0)</f>
        <v>0</v>
      </c>
      <c r="AN102" s="16">
        <f>IF(AN88&gt;=H100,1,0)</f>
        <v>0</v>
      </c>
      <c r="AO102" s="16">
        <f>IF(AO88&gt;=H100,1,0)</f>
        <v>0</v>
      </c>
      <c r="AP102" s="16">
        <f>IF(AP88&gt;=H100,1,0)</f>
        <v>0</v>
      </c>
      <c r="AQ102" s="16">
        <f>IF(AQ88&gt;=H100,1,0)</f>
        <v>0</v>
      </c>
      <c r="AR102" s="16">
        <f>IF(AR88&gt;=H100,1,0)</f>
        <v>0</v>
      </c>
      <c r="AS102" s="16">
        <f>IF(AS88&gt;=H100,1,0)</f>
        <v>0</v>
      </c>
      <c r="AT102" s="16">
        <f>IF(AT88&gt;=H100,1,0)</f>
        <v>0</v>
      </c>
      <c r="AU102" s="16">
        <f>IF(AU88&gt;=H100,1,0)</f>
        <v>0</v>
      </c>
      <c r="AV102" s="16">
        <f>IF(AV88&gt;=H100,1,0)</f>
        <v>0</v>
      </c>
      <c r="AW102" s="16">
        <f>IF(AW88&gt;=H100,1,0)</f>
        <v>0</v>
      </c>
      <c r="AX102" s="16">
        <f>IF(AX88&gt;=H100,1,0)</f>
        <v>0</v>
      </c>
      <c r="AY102" s="16">
        <f>IF(AY88&gt;=H100,1,0)</f>
        <v>0</v>
      </c>
      <c r="AZ102" s="16">
        <f>IF(AZ88&gt;=H100,1,0)</f>
        <v>0</v>
      </c>
      <c r="BA102" s="16">
        <f>IF(BA88&gt;=H100,1,0)</f>
        <v>0</v>
      </c>
      <c r="BB102" s="16">
        <f>IF(BB88&gt;=H100,1,0)</f>
        <v>0</v>
      </c>
      <c r="BC102" s="16">
        <f>IF(BC88&gt;=H100,1,0)</f>
        <v>0</v>
      </c>
      <c r="BD102" s="16">
        <f>IF(BD88&gt;=H100,1,0)</f>
        <v>0</v>
      </c>
      <c r="BE102" s="16">
        <f>IF(BE88&gt;=H100,1,0)</f>
        <v>0</v>
      </c>
      <c r="BF102" s="16">
        <f>IF(BF88&gt;=H100,1,0)</f>
        <v>0</v>
      </c>
      <c r="BG102" s="16">
        <f>IF(BG88&gt;=H100,1,0)</f>
        <v>0</v>
      </c>
      <c r="BH102" s="16">
        <f>IF(BH88&gt;=H100,1,0)</f>
        <v>0</v>
      </c>
      <c r="BI102" s="16">
        <f>IF(BI88&gt;=H100,1,0)</f>
        <v>0</v>
      </c>
      <c r="BJ102" s="16">
        <f>IF(BJ88&gt;=H100,1,0)</f>
        <v>0</v>
      </c>
      <c r="BK102" s="16">
        <f>IF(BK88&gt;=H100,1,0)</f>
        <v>0</v>
      </c>
      <c r="BL102" s="16">
        <f>IF(BL88&gt;=H100,1,0)</f>
        <v>0</v>
      </c>
      <c r="BM102" s="16">
        <f>IF(BM88&gt;=H100,1,0)</f>
        <v>0</v>
      </c>
      <c r="BN102" s="16">
        <f>IF(BN88&gt;=H100,1,0)</f>
        <v>0</v>
      </c>
      <c r="BO102" s="16">
        <f>IF(BO88&gt;=H100,1,0)</f>
        <v>0</v>
      </c>
      <c r="BP102" s="16">
        <f>IF(BP88&gt;=H100,1,0)</f>
        <v>0</v>
      </c>
    </row>
    <row r="103" spans="2:69" s="16" customFormat="1" ht="5.0999999999999996" customHeight="1" thickBot="1" x14ac:dyDescent="0.25">
      <c r="D103" s="22"/>
      <c r="E103" s="22"/>
      <c r="I103" s="16">
        <f>(IF(I89="",0,1))+(IF(I90="",0,1))+(IF(I91="",0,1))+(IF(I92="",0,1))+(IF(I93="",0,1)+(IF(I94="",0,1))+(IF(I95="",0,1))+(IF(I96="",0,1)))</f>
        <v>3</v>
      </c>
      <c r="J103" s="16">
        <f t="shared" ref="J103:BP103" si="23">(IF(J89="",0,1))+(IF(J90="",0,1))+(IF(J91="",0,1))+(IF(J92="",0,1))+(IF(J93="",0,1)+(IF(J94="",0,1))+(IF(J95="",0,1))+(IF(J96="",0,1)))</f>
        <v>3</v>
      </c>
      <c r="K103" s="16">
        <f t="shared" si="23"/>
        <v>3</v>
      </c>
      <c r="L103" s="16">
        <f t="shared" si="23"/>
        <v>3</v>
      </c>
      <c r="M103" s="16">
        <f t="shared" si="23"/>
        <v>3</v>
      </c>
      <c r="N103" s="16">
        <f t="shared" si="23"/>
        <v>3</v>
      </c>
      <c r="O103" s="16">
        <f t="shared" si="23"/>
        <v>0</v>
      </c>
      <c r="P103" s="16">
        <f t="shared" si="23"/>
        <v>0</v>
      </c>
      <c r="Q103" s="16">
        <f t="shared" si="23"/>
        <v>0</v>
      </c>
      <c r="R103" s="16">
        <f t="shared" si="23"/>
        <v>0</v>
      </c>
      <c r="S103" s="16">
        <f t="shared" si="23"/>
        <v>0</v>
      </c>
      <c r="T103" s="16">
        <f t="shared" si="23"/>
        <v>0</v>
      </c>
      <c r="U103" s="16">
        <f t="shared" si="23"/>
        <v>0</v>
      </c>
      <c r="V103" s="16">
        <f t="shared" si="23"/>
        <v>0</v>
      </c>
      <c r="W103" s="16">
        <f t="shared" si="23"/>
        <v>0</v>
      </c>
      <c r="X103" s="16">
        <f t="shared" si="23"/>
        <v>0</v>
      </c>
      <c r="Y103" s="16">
        <f t="shared" si="23"/>
        <v>0</v>
      </c>
      <c r="Z103" s="16">
        <f t="shared" si="23"/>
        <v>0</v>
      </c>
      <c r="AA103" s="16">
        <f t="shared" si="23"/>
        <v>0</v>
      </c>
      <c r="AB103" s="16">
        <f t="shared" si="23"/>
        <v>0</v>
      </c>
      <c r="AC103" s="16">
        <f t="shared" si="23"/>
        <v>0</v>
      </c>
      <c r="AD103" s="16">
        <f t="shared" si="23"/>
        <v>0</v>
      </c>
      <c r="AE103" s="16">
        <f t="shared" si="23"/>
        <v>0</v>
      </c>
      <c r="AF103" s="16">
        <f t="shared" si="23"/>
        <v>0</v>
      </c>
      <c r="AG103" s="16">
        <f t="shared" si="23"/>
        <v>0</v>
      </c>
      <c r="AH103" s="16">
        <f t="shared" si="23"/>
        <v>0</v>
      </c>
      <c r="AI103" s="16">
        <f t="shared" si="23"/>
        <v>0</v>
      </c>
      <c r="AJ103" s="16">
        <f t="shared" si="23"/>
        <v>0</v>
      </c>
      <c r="AK103" s="16">
        <f t="shared" si="23"/>
        <v>0</v>
      </c>
      <c r="AL103" s="16">
        <f t="shared" si="23"/>
        <v>0</v>
      </c>
      <c r="AM103" s="16">
        <f t="shared" si="23"/>
        <v>0</v>
      </c>
      <c r="AN103" s="16">
        <f t="shared" si="23"/>
        <v>0</v>
      </c>
      <c r="AO103" s="16">
        <f t="shared" si="23"/>
        <v>0</v>
      </c>
      <c r="AP103" s="16">
        <f t="shared" si="23"/>
        <v>0</v>
      </c>
      <c r="AQ103" s="16">
        <f t="shared" si="23"/>
        <v>0</v>
      </c>
      <c r="AR103" s="16">
        <f t="shared" si="23"/>
        <v>0</v>
      </c>
      <c r="AS103" s="16">
        <f t="shared" si="23"/>
        <v>0</v>
      </c>
      <c r="AT103" s="16">
        <f t="shared" si="23"/>
        <v>0</v>
      </c>
      <c r="AU103" s="16">
        <f t="shared" si="23"/>
        <v>0</v>
      </c>
      <c r="AV103" s="16">
        <f t="shared" si="23"/>
        <v>0</v>
      </c>
      <c r="AW103" s="16">
        <f t="shared" si="23"/>
        <v>0</v>
      </c>
      <c r="AX103" s="16">
        <f t="shared" si="23"/>
        <v>0</v>
      </c>
      <c r="AY103" s="16">
        <f t="shared" si="23"/>
        <v>0</v>
      </c>
      <c r="AZ103" s="16">
        <f t="shared" si="23"/>
        <v>0</v>
      </c>
      <c r="BA103" s="16">
        <f t="shared" si="23"/>
        <v>0</v>
      </c>
      <c r="BB103" s="16">
        <f t="shared" si="23"/>
        <v>0</v>
      </c>
      <c r="BC103" s="16">
        <f t="shared" si="23"/>
        <v>0</v>
      </c>
      <c r="BD103" s="16">
        <f t="shared" si="23"/>
        <v>0</v>
      </c>
      <c r="BE103" s="16">
        <f t="shared" si="23"/>
        <v>0</v>
      </c>
      <c r="BF103" s="16">
        <f t="shared" si="23"/>
        <v>0</v>
      </c>
      <c r="BG103" s="16">
        <f t="shared" si="23"/>
        <v>0</v>
      </c>
      <c r="BH103" s="16">
        <f t="shared" si="23"/>
        <v>0</v>
      </c>
      <c r="BI103" s="16">
        <f t="shared" si="23"/>
        <v>0</v>
      </c>
      <c r="BJ103" s="16">
        <f t="shared" si="23"/>
        <v>0</v>
      </c>
      <c r="BK103" s="16">
        <f t="shared" si="23"/>
        <v>0</v>
      </c>
      <c r="BL103" s="16">
        <f t="shared" si="23"/>
        <v>0</v>
      </c>
      <c r="BM103" s="16">
        <f t="shared" si="23"/>
        <v>0</v>
      </c>
      <c r="BN103" s="16">
        <f t="shared" si="23"/>
        <v>0</v>
      </c>
      <c r="BO103" s="16">
        <f t="shared" si="23"/>
        <v>0</v>
      </c>
      <c r="BP103" s="16">
        <f t="shared" si="23"/>
        <v>0</v>
      </c>
    </row>
    <row r="104" spans="2:69" x14ac:dyDescent="0.2">
      <c r="B104" s="189" t="s">
        <v>46</v>
      </c>
      <c r="C104" s="190"/>
      <c r="D104" s="22">
        <f>IF(H125&gt;=2*H126,1,0)</f>
        <v>1</v>
      </c>
      <c r="F104" s="203" t="s">
        <v>80</v>
      </c>
      <c r="G104" s="224"/>
      <c r="H104" s="39" t="s">
        <v>31</v>
      </c>
      <c r="I104" s="65">
        <v>43125</v>
      </c>
      <c r="J104" s="66">
        <v>43140</v>
      </c>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7"/>
    </row>
    <row r="105" spans="2:69" x14ac:dyDescent="0.2">
      <c r="B105" s="216" t="s">
        <v>139</v>
      </c>
      <c r="C105" s="219"/>
      <c r="F105" s="198" t="s">
        <v>81</v>
      </c>
      <c r="G105" s="223"/>
      <c r="H105" s="40"/>
      <c r="I105" s="71">
        <v>0.5</v>
      </c>
      <c r="J105" s="64">
        <v>0.5</v>
      </c>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70"/>
    </row>
    <row r="106" spans="2:69" x14ac:dyDescent="0.2">
      <c r="B106" s="218"/>
      <c r="C106" s="219"/>
      <c r="F106" s="198" t="s">
        <v>82</v>
      </c>
      <c r="G106" s="223"/>
      <c r="H106" s="40"/>
      <c r="I106" s="71">
        <v>0.51041666666666663</v>
      </c>
      <c r="J106" s="64">
        <v>0.51041666666666663</v>
      </c>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70"/>
    </row>
    <row r="107" spans="2:69" x14ac:dyDescent="0.2">
      <c r="B107" s="218"/>
      <c r="C107" s="219"/>
      <c r="F107" s="43" t="s">
        <v>55</v>
      </c>
      <c r="G107" s="48"/>
      <c r="H107" s="40"/>
      <c r="I107" s="102" t="str">
        <f>TEXT(I106-I105,"h:mm")</f>
        <v>0:15</v>
      </c>
      <c r="J107" s="96" t="str">
        <f t="shared" ref="J107:BP107" si="24">TEXT(J106-J105,"h:mm")</f>
        <v>0:15</v>
      </c>
      <c r="K107" s="96" t="str">
        <f t="shared" si="24"/>
        <v>0:00</v>
      </c>
      <c r="L107" s="96" t="str">
        <f t="shared" si="24"/>
        <v>0:00</v>
      </c>
      <c r="M107" s="96" t="str">
        <f t="shared" si="24"/>
        <v>0:00</v>
      </c>
      <c r="N107" s="96" t="str">
        <f t="shared" si="24"/>
        <v>0:00</v>
      </c>
      <c r="O107" s="96" t="str">
        <f t="shared" si="24"/>
        <v>0:00</v>
      </c>
      <c r="P107" s="96" t="str">
        <f t="shared" si="24"/>
        <v>0:00</v>
      </c>
      <c r="Q107" s="96" t="str">
        <f t="shared" si="24"/>
        <v>0:00</v>
      </c>
      <c r="R107" s="96" t="str">
        <f t="shared" si="24"/>
        <v>0:00</v>
      </c>
      <c r="S107" s="96" t="str">
        <f t="shared" si="24"/>
        <v>0:00</v>
      </c>
      <c r="T107" s="96" t="str">
        <f t="shared" si="24"/>
        <v>0:00</v>
      </c>
      <c r="U107" s="96" t="str">
        <f t="shared" si="24"/>
        <v>0:00</v>
      </c>
      <c r="V107" s="96" t="str">
        <f t="shared" si="24"/>
        <v>0:00</v>
      </c>
      <c r="W107" s="96" t="str">
        <f t="shared" si="24"/>
        <v>0:00</v>
      </c>
      <c r="X107" s="96" t="str">
        <f t="shared" si="24"/>
        <v>0:00</v>
      </c>
      <c r="Y107" s="96" t="str">
        <f t="shared" si="24"/>
        <v>0:00</v>
      </c>
      <c r="Z107" s="96" t="str">
        <f t="shared" si="24"/>
        <v>0:00</v>
      </c>
      <c r="AA107" s="96" t="str">
        <f t="shared" si="24"/>
        <v>0:00</v>
      </c>
      <c r="AB107" s="96" t="str">
        <f t="shared" si="24"/>
        <v>0:00</v>
      </c>
      <c r="AC107" s="96" t="str">
        <f t="shared" si="24"/>
        <v>0:00</v>
      </c>
      <c r="AD107" s="96" t="str">
        <f t="shared" si="24"/>
        <v>0:00</v>
      </c>
      <c r="AE107" s="96" t="str">
        <f t="shared" si="24"/>
        <v>0:00</v>
      </c>
      <c r="AF107" s="96" t="str">
        <f t="shared" si="24"/>
        <v>0:00</v>
      </c>
      <c r="AG107" s="96" t="str">
        <f t="shared" si="24"/>
        <v>0:00</v>
      </c>
      <c r="AH107" s="96" t="str">
        <f t="shared" si="24"/>
        <v>0:00</v>
      </c>
      <c r="AI107" s="96" t="str">
        <f t="shared" si="24"/>
        <v>0:00</v>
      </c>
      <c r="AJ107" s="96" t="str">
        <f t="shared" si="24"/>
        <v>0:00</v>
      </c>
      <c r="AK107" s="96" t="str">
        <f t="shared" si="24"/>
        <v>0:00</v>
      </c>
      <c r="AL107" s="96" t="str">
        <f t="shared" si="24"/>
        <v>0:00</v>
      </c>
      <c r="AM107" s="96" t="str">
        <f t="shared" si="24"/>
        <v>0:00</v>
      </c>
      <c r="AN107" s="96" t="str">
        <f t="shared" si="24"/>
        <v>0:00</v>
      </c>
      <c r="AO107" s="96" t="str">
        <f t="shared" si="24"/>
        <v>0:00</v>
      </c>
      <c r="AP107" s="96" t="str">
        <f t="shared" si="24"/>
        <v>0:00</v>
      </c>
      <c r="AQ107" s="96" t="str">
        <f t="shared" si="24"/>
        <v>0:00</v>
      </c>
      <c r="AR107" s="96" t="str">
        <f t="shared" si="24"/>
        <v>0:00</v>
      </c>
      <c r="AS107" s="96" t="str">
        <f t="shared" si="24"/>
        <v>0:00</v>
      </c>
      <c r="AT107" s="96" t="str">
        <f t="shared" si="24"/>
        <v>0:00</v>
      </c>
      <c r="AU107" s="96" t="str">
        <f t="shared" si="24"/>
        <v>0:00</v>
      </c>
      <c r="AV107" s="96" t="str">
        <f t="shared" si="24"/>
        <v>0:00</v>
      </c>
      <c r="AW107" s="96" t="str">
        <f t="shared" si="24"/>
        <v>0:00</v>
      </c>
      <c r="AX107" s="96" t="str">
        <f t="shared" si="24"/>
        <v>0:00</v>
      </c>
      <c r="AY107" s="96" t="str">
        <f t="shared" si="24"/>
        <v>0:00</v>
      </c>
      <c r="AZ107" s="96" t="str">
        <f t="shared" si="24"/>
        <v>0:00</v>
      </c>
      <c r="BA107" s="96" t="str">
        <f t="shared" si="24"/>
        <v>0:00</v>
      </c>
      <c r="BB107" s="96" t="str">
        <f t="shared" si="24"/>
        <v>0:00</v>
      </c>
      <c r="BC107" s="96" t="str">
        <f t="shared" si="24"/>
        <v>0:00</v>
      </c>
      <c r="BD107" s="96" t="str">
        <f t="shared" si="24"/>
        <v>0:00</v>
      </c>
      <c r="BE107" s="96" t="str">
        <f t="shared" si="24"/>
        <v>0:00</v>
      </c>
      <c r="BF107" s="96" t="str">
        <f t="shared" si="24"/>
        <v>0:00</v>
      </c>
      <c r="BG107" s="96" t="str">
        <f t="shared" si="24"/>
        <v>0:00</v>
      </c>
      <c r="BH107" s="96" t="str">
        <f t="shared" si="24"/>
        <v>0:00</v>
      </c>
      <c r="BI107" s="96" t="str">
        <f t="shared" si="24"/>
        <v>0:00</v>
      </c>
      <c r="BJ107" s="96" t="str">
        <f t="shared" si="24"/>
        <v>0:00</v>
      </c>
      <c r="BK107" s="96" t="str">
        <f t="shared" si="24"/>
        <v>0:00</v>
      </c>
      <c r="BL107" s="96" t="str">
        <f t="shared" si="24"/>
        <v>0:00</v>
      </c>
      <c r="BM107" s="96" t="str">
        <f t="shared" si="24"/>
        <v>0:00</v>
      </c>
      <c r="BN107" s="96" t="str">
        <f t="shared" si="24"/>
        <v>0:00</v>
      </c>
      <c r="BO107" s="96" t="str">
        <f t="shared" si="24"/>
        <v>0:00</v>
      </c>
      <c r="BP107" s="97" t="str">
        <f t="shared" si="24"/>
        <v>0:00</v>
      </c>
    </row>
    <row r="108" spans="2:69" x14ac:dyDescent="0.2">
      <c r="B108" s="218"/>
      <c r="C108" s="219"/>
      <c r="F108" s="195" t="s">
        <v>61</v>
      </c>
      <c r="G108" s="49" t="s">
        <v>36</v>
      </c>
      <c r="H108" s="40"/>
      <c r="I108" s="53" t="s">
        <v>144</v>
      </c>
      <c r="J108" s="52" t="s">
        <v>144</v>
      </c>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9"/>
    </row>
    <row r="109" spans="2:69" x14ac:dyDescent="0.2">
      <c r="B109" s="218"/>
      <c r="C109" s="219"/>
      <c r="F109" s="195"/>
      <c r="G109" s="46" t="s">
        <v>62</v>
      </c>
      <c r="H109" s="40"/>
      <c r="I109" s="53" t="s">
        <v>145</v>
      </c>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9"/>
    </row>
    <row r="110" spans="2:69" x14ac:dyDescent="0.2">
      <c r="B110" s="218"/>
      <c r="C110" s="219"/>
      <c r="F110" s="195"/>
      <c r="G110" s="50" t="s">
        <v>37</v>
      </c>
      <c r="H110" s="40"/>
      <c r="I110" s="53"/>
      <c r="J110" s="52" t="s">
        <v>146</v>
      </c>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9"/>
    </row>
    <row r="111" spans="2:69" ht="25.5" x14ac:dyDescent="0.2">
      <c r="B111" s="218"/>
      <c r="C111" s="219"/>
      <c r="F111" s="200" t="s">
        <v>68</v>
      </c>
      <c r="G111" s="46" t="s">
        <v>63</v>
      </c>
      <c r="H111" s="40"/>
      <c r="I111" s="53"/>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9"/>
    </row>
    <row r="112" spans="2:69" x14ac:dyDescent="0.2">
      <c r="B112" s="218"/>
      <c r="C112" s="219"/>
      <c r="F112" s="201"/>
      <c r="G112" s="47" t="s">
        <v>15</v>
      </c>
      <c r="H112" s="40"/>
      <c r="I112" s="53"/>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9"/>
    </row>
    <row r="113" spans="2:69" x14ac:dyDescent="0.2">
      <c r="B113" s="218"/>
      <c r="C113" s="219"/>
      <c r="F113" s="201"/>
      <c r="G113" s="47" t="s">
        <v>16</v>
      </c>
      <c r="H113" s="40"/>
      <c r="I113" s="53"/>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9"/>
    </row>
    <row r="114" spans="2:69" x14ac:dyDescent="0.2">
      <c r="B114" s="218"/>
      <c r="C114" s="219"/>
      <c r="F114" s="201"/>
      <c r="G114" s="47" t="s">
        <v>17</v>
      </c>
      <c r="H114" s="40"/>
      <c r="I114" s="53"/>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9"/>
    </row>
    <row r="115" spans="2:69" x14ac:dyDescent="0.2">
      <c r="B115" s="218"/>
      <c r="C115" s="219"/>
      <c r="F115" s="202"/>
      <c r="G115" s="47" t="s">
        <v>64</v>
      </c>
      <c r="H115" s="40"/>
      <c r="I115" s="53"/>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9"/>
    </row>
    <row r="116" spans="2:69" x14ac:dyDescent="0.2">
      <c r="B116" s="218"/>
      <c r="C116" s="219"/>
      <c r="F116" s="200" t="s">
        <v>67</v>
      </c>
      <c r="G116" s="50" t="s">
        <v>69</v>
      </c>
      <c r="H116" s="40"/>
      <c r="I116" s="53"/>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9"/>
    </row>
    <row r="117" spans="2:69" x14ac:dyDescent="0.2">
      <c r="B117" s="218"/>
      <c r="C117" s="219"/>
      <c r="F117" s="201"/>
      <c r="G117" s="50" t="s">
        <v>70</v>
      </c>
      <c r="H117" s="40"/>
      <c r="I117" s="53" t="s">
        <v>155</v>
      </c>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9"/>
    </row>
    <row r="118" spans="2:69" x14ac:dyDescent="0.2">
      <c r="B118" s="218"/>
      <c r="C118" s="219"/>
      <c r="F118" s="201"/>
      <c r="G118" s="50" t="s">
        <v>71</v>
      </c>
      <c r="H118" s="40"/>
      <c r="I118" s="53"/>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9"/>
    </row>
    <row r="119" spans="2:69" x14ac:dyDescent="0.2">
      <c r="B119" s="218"/>
      <c r="C119" s="219"/>
      <c r="F119" s="201"/>
      <c r="G119" s="50" t="s">
        <v>72</v>
      </c>
      <c r="H119" s="40"/>
      <c r="I119" s="53"/>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9"/>
    </row>
    <row r="120" spans="2:69" x14ac:dyDescent="0.2">
      <c r="B120" s="218"/>
      <c r="C120" s="219"/>
      <c r="F120" s="202"/>
      <c r="G120" s="50" t="s">
        <v>64</v>
      </c>
      <c r="H120" s="40"/>
      <c r="I120" s="53"/>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9"/>
    </row>
    <row r="121" spans="2:69" x14ac:dyDescent="0.2">
      <c r="B121" s="218"/>
      <c r="C121" s="219"/>
      <c r="F121" s="200" t="s">
        <v>40</v>
      </c>
      <c r="G121" s="51" t="s">
        <v>41</v>
      </c>
      <c r="H121" s="40"/>
      <c r="I121" s="53" t="s">
        <v>50</v>
      </c>
      <c r="J121" s="52" t="s">
        <v>50</v>
      </c>
      <c r="K121" s="52" t="s">
        <v>51</v>
      </c>
      <c r="L121" s="52" t="s">
        <v>51</v>
      </c>
      <c r="M121" s="52" t="s">
        <v>51</v>
      </c>
      <c r="N121" s="52" t="s">
        <v>51</v>
      </c>
      <c r="O121" s="52" t="s">
        <v>51</v>
      </c>
      <c r="P121" s="52" t="s">
        <v>51</v>
      </c>
      <c r="Q121" s="52" t="s">
        <v>51</v>
      </c>
      <c r="R121" s="52" t="s">
        <v>51</v>
      </c>
      <c r="S121" s="52" t="s">
        <v>51</v>
      </c>
      <c r="T121" s="52" t="s">
        <v>51</v>
      </c>
      <c r="U121" s="52" t="s">
        <v>51</v>
      </c>
      <c r="V121" s="52" t="s">
        <v>51</v>
      </c>
      <c r="W121" s="52" t="s">
        <v>51</v>
      </c>
      <c r="X121" s="52" t="s">
        <v>51</v>
      </c>
      <c r="Y121" s="52" t="s">
        <v>51</v>
      </c>
      <c r="Z121" s="52" t="s">
        <v>51</v>
      </c>
      <c r="AA121" s="52" t="s">
        <v>51</v>
      </c>
      <c r="AB121" s="52" t="s">
        <v>51</v>
      </c>
      <c r="AC121" s="52" t="s">
        <v>51</v>
      </c>
      <c r="AD121" s="52" t="s">
        <v>51</v>
      </c>
      <c r="AE121" s="52" t="s">
        <v>51</v>
      </c>
      <c r="AF121" s="52" t="s">
        <v>51</v>
      </c>
      <c r="AG121" s="52" t="s">
        <v>51</v>
      </c>
      <c r="AH121" s="52" t="s">
        <v>51</v>
      </c>
      <c r="AI121" s="52" t="s">
        <v>51</v>
      </c>
      <c r="AJ121" s="52" t="s">
        <v>51</v>
      </c>
      <c r="AK121" s="52" t="s">
        <v>51</v>
      </c>
      <c r="AL121" s="52" t="s">
        <v>51</v>
      </c>
      <c r="AM121" s="52" t="s">
        <v>51</v>
      </c>
      <c r="AN121" s="52" t="s">
        <v>51</v>
      </c>
      <c r="AO121" s="52" t="s">
        <v>51</v>
      </c>
      <c r="AP121" s="52" t="s">
        <v>51</v>
      </c>
      <c r="AQ121" s="52" t="s">
        <v>51</v>
      </c>
      <c r="AR121" s="52" t="s">
        <v>51</v>
      </c>
      <c r="AS121" s="52" t="s">
        <v>51</v>
      </c>
      <c r="AT121" s="52" t="s">
        <v>51</v>
      </c>
      <c r="AU121" s="52" t="s">
        <v>51</v>
      </c>
      <c r="AV121" s="52" t="s">
        <v>51</v>
      </c>
      <c r="AW121" s="52" t="s">
        <v>51</v>
      </c>
      <c r="AX121" s="52" t="s">
        <v>51</v>
      </c>
      <c r="AY121" s="52" t="s">
        <v>51</v>
      </c>
      <c r="AZ121" s="52" t="s">
        <v>51</v>
      </c>
      <c r="BA121" s="52" t="s">
        <v>51</v>
      </c>
      <c r="BB121" s="52" t="s">
        <v>51</v>
      </c>
      <c r="BC121" s="52" t="s">
        <v>51</v>
      </c>
      <c r="BD121" s="52" t="s">
        <v>51</v>
      </c>
      <c r="BE121" s="52" t="s">
        <v>51</v>
      </c>
      <c r="BF121" s="52" t="s">
        <v>51</v>
      </c>
      <c r="BG121" s="52" t="s">
        <v>51</v>
      </c>
      <c r="BH121" s="52" t="s">
        <v>51</v>
      </c>
      <c r="BI121" s="52" t="s">
        <v>51</v>
      </c>
      <c r="BJ121" s="52" t="s">
        <v>51</v>
      </c>
      <c r="BK121" s="52" t="s">
        <v>51</v>
      </c>
      <c r="BL121" s="52" t="s">
        <v>51</v>
      </c>
      <c r="BM121" s="52" t="s">
        <v>51</v>
      </c>
      <c r="BN121" s="52" t="s">
        <v>51</v>
      </c>
      <c r="BO121" s="52" t="s">
        <v>51</v>
      </c>
      <c r="BP121" s="59" t="s">
        <v>51</v>
      </c>
    </row>
    <row r="122" spans="2:69" x14ac:dyDescent="0.2">
      <c r="B122" s="218"/>
      <c r="C122" s="219"/>
      <c r="F122" s="201"/>
      <c r="G122" s="51" t="s">
        <v>42</v>
      </c>
      <c r="H122" s="40"/>
      <c r="I122" s="53" t="s">
        <v>50</v>
      </c>
      <c r="J122" s="52" t="s">
        <v>50</v>
      </c>
      <c r="K122" s="52" t="s">
        <v>51</v>
      </c>
      <c r="L122" s="52" t="s">
        <v>51</v>
      </c>
      <c r="M122" s="52" t="s">
        <v>51</v>
      </c>
      <c r="N122" s="52" t="s">
        <v>51</v>
      </c>
      <c r="O122" s="52" t="s">
        <v>51</v>
      </c>
      <c r="P122" s="52" t="s">
        <v>51</v>
      </c>
      <c r="Q122" s="52" t="s">
        <v>51</v>
      </c>
      <c r="R122" s="52" t="s">
        <v>51</v>
      </c>
      <c r="S122" s="52" t="s">
        <v>51</v>
      </c>
      <c r="T122" s="52" t="s">
        <v>51</v>
      </c>
      <c r="U122" s="52" t="s">
        <v>51</v>
      </c>
      <c r="V122" s="52" t="s">
        <v>51</v>
      </c>
      <c r="W122" s="52" t="s">
        <v>51</v>
      </c>
      <c r="X122" s="52" t="s">
        <v>51</v>
      </c>
      <c r="Y122" s="52" t="s">
        <v>51</v>
      </c>
      <c r="Z122" s="52" t="s">
        <v>51</v>
      </c>
      <c r="AA122" s="52" t="s">
        <v>51</v>
      </c>
      <c r="AB122" s="52" t="s">
        <v>51</v>
      </c>
      <c r="AC122" s="52" t="s">
        <v>51</v>
      </c>
      <c r="AD122" s="52" t="s">
        <v>51</v>
      </c>
      <c r="AE122" s="52" t="s">
        <v>51</v>
      </c>
      <c r="AF122" s="52" t="s">
        <v>51</v>
      </c>
      <c r="AG122" s="52" t="s">
        <v>51</v>
      </c>
      <c r="AH122" s="52" t="s">
        <v>51</v>
      </c>
      <c r="AI122" s="52" t="s">
        <v>51</v>
      </c>
      <c r="AJ122" s="52" t="s">
        <v>51</v>
      </c>
      <c r="AK122" s="52" t="s">
        <v>51</v>
      </c>
      <c r="AL122" s="52" t="s">
        <v>51</v>
      </c>
      <c r="AM122" s="52" t="s">
        <v>51</v>
      </c>
      <c r="AN122" s="52" t="s">
        <v>51</v>
      </c>
      <c r="AO122" s="52" t="s">
        <v>51</v>
      </c>
      <c r="AP122" s="52" t="s">
        <v>51</v>
      </c>
      <c r="AQ122" s="52" t="s">
        <v>51</v>
      </c>
      <c r="AR122" s="52" t="s">
        <v>51</v>
      </c>
      <c r="AS122" s="52" t="s">
        <v>51</v>
      </c>
      <c r="AT122" s="52" t="s">
        <v>51</v>
      </c>
      <c r="AU122" s="52" t="s">
        <v>51</v>
      </c>
      <c r="AV122" s="52" t="s">
        <v>51</v>
      </c>
      <c r="AW122" s="52" t="s">
        <v>51</v>
      </c>
      <c r="AX122" s="52" t="s">
        <v>51</v>
      </c>
      <c r="AY122" s="52" t="s">
        <v>51</v>
      </c>
      <c r="AZ122" s="52" t="s">
        <v>51</v>
      </c>
      <c r="BA122" s="52" t="s">
        <v>51</v>
      </c>
      <c r="BB122" s="52" t="s">
        <v>51</v>
      </c>
      <c r="BC122" s="52" t="s">
        <v>51</v>
      </c>
      <c r="BD122" s="52" t="s">
        <v>51</v>
      </c>
      <c r="BE122" s="52" t="s">
        <v>51</v>
      </c>
      <c r="BF122" s="52" t="s">
        <v>51</v>
      </c>
      <c r="BG122" s="52" t="s">
        <v>51</v>
      </c>
      <c r="BH122" s="52" t="s">
        <v>51</v>
      </c>
      <c r="BI122" s="52" t="s">
        <v>51</v>
      </c>
      <c r="BJ122" s="52" t="s">
        <v>51</v>
      </c>
      <c r="BK122" s="52" t="s">
        <v>51</v>
      </c>
      <c r="BL122" s="52" t="s">
        <v>51</v>
      </c>
      <c r="BM122" s="52" t="s">
        <v>51</v>
      </c>
      <c r="BN122" s="52" t="s">
        <v>51</v>
      </c>
      <c r="BO122" s="52" t="s">
        <v>51</v>
      </c>
      <c r="BP122" s="59" t="s">
        <v>51</v>
      </c>
    </row>
    <row r="123" spans="2:69" x14ac:dyDescent="0.2">
      <c r="B123" s="218"/>
      <c r="C123" s="219"/>
      <c r="F123" s="201"/>
      <c r="G123" s="50" t="s">
        <v>64</v>
      </c>
      <c r="H123" s="40"/>
      <c r="I123" s="75"/>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9"/>
    </row>
    <row r="124" spans="2:69" x14ac:dyDescent="0.2">
      <c r="B124" s="218"/>
      <c r="C124" s="219"/>
      <c r="F124" s="198" t="s">
        <v>43</v>
      </c>
      <c r="G124" s="223"/>
      <c r="H124" s="40"/>
      <c r="I124" s="53" t="s">
        <v>50</v>
      </c>
      <c r="J124" s="52" t="s">
        <v>50</v>
      </c>
      <c r="K124" s="52" t="s">
        <v>51</v>
      </c>
      <c r="L124" s="52" t="s">
        <v>51</v>
      </c>
      <c r="M124" s="52" t="s">
        <v>51</v>
      </c>
      <c r="N124" s="52" t="s">
        <v>51</v>
      </c>
      <c r="O124" s="52" t="s">
        <v>51</v>
      </c>
      <c r="P124" s="52" t="s">
        <v>51</v>
      </c>
      <c r="Q124" s="52" t="s">
        <v>51</v>
      </c>
      <c r="R124" s="52" t="s">
        <v>51</v>
      </c>
      <c r="S124" s="52" t="s">
        <v>51</v>
      </c>
      <c r="T124" s="52" t="s">
        <v>51</v>
      </c>
      <c r="U124" s="52" t="s">
        <v>51</v>
      </c>
      <c r="V124" s="52" t="s">
        <v>51</v>
      </c>
      <c r="W124" s="52" t="s">
        <v>51</v>
      </c>
      <c r="X124" s="52" t="s">
        <v>51</v>
      </c>
      <c r="Y124" s="52" t="s">
        <v>51</v>
      </c>
      <c r="Z124" s="52" t="s">
        <v>51</v>
      </c>
      <c r="AA124" s="52" t="s">
        <v>51</v>
      </c>
      <c r="AB124" s="52" t="s">
        <v>51</v>
      </c>
      <c r="AC124" s="52" t="s">
        <v>51</v>
      </c>
      <c r="AD124" s="52" t="s">
        <v>51</v>
      </c>
      <c r="AE124" s="52" t="s">
        <v>51</v>
      </c>
      <c r="AF124" s="52" t="s">
        <v>51</v>
      </c>
      <c r="AG124" s="52" t="s">
        <v>51</v>
      </c>
      <c r="AH124" s="52" t="s">
        <v>51</v>
      </c>
      <c r="AI124" s="52" t="s">
        <v>51</v>
      </c>
      <c r="AJ124" s="52" t="s">
        <v>51</v>
      </c>
      <c r="AK124" s="52" t="s">
        <v>51</v>
      </c>
      <c r="AL124" s="52" t="s">
        <v>51</v>
      </c>
      <c r="AM124" s="52" t="s">
        <v>51</v>
      </c>
      <c r="AN124" s="52" t="s">
        <v>51</v>
      </c>
      <c r="AO124" s="52" t="s">
        <v>51</v>
      </c>
      <c r="AP124" s="52" t="s">
        <v>51</v>
      </c>
      <c r="AQ124" s="52" t="s">
        <v>51</v>
      </c>
      <c r="AR124" s="52" t="s">
        <v>51</v>
      </c>
      <c r="AS124" s="52" t="s">
        <v>51</v>
      </c>
      <c r="AT124" s="52" t="s">
        <v>51</v>
      </c>
      <c r="AU124" s="52" t="s">
        <v>51</v>
      </c>
      <c r="AV124" s="52" t="s">
        <v>51</v>
      </c>
      <c r="AW124" s="52" t="s">
        <v>51</v>
      </c>
      <c r="AX124" s="52" t="s">
        <v>51</v>
      </c>
      <c r="AY124" s="52" t="s">
        <v>51</v>
      </c>
      <c r="AZ124" s="52" t="s">
        <v>51</v>
      </c>
      <c r="BA124" s="52" t="s">
        <v>51</v>
      </c>
      <c r="BB124" s="52" t="s">
        <v>51</v>
      </c>
      <c r="BC124" s="52" t="s">
        <v>51</v>
      </c>
      <c r="BD124" s="52" t="s">
        <v>51</v>
      </c>
      <c r="BE124" s="52" t="s">
        <v>51</v>
      </c>
      <c r="BF124" s="52" t="s">
        <v>51</v>
      </c>
      <c r="BG124" s="52" t="s">
        <v>51</v>
      </c>
      <c r="BH124" s="52" t="s">
        <v>51</v>
      </c>
      <c r="BI124" s="52" t="s">
        <v>51</v>
      </c>
      <c r="BJ124" s="52" t="s">
        <v>51</v>
      </c>
      <c r="BK124" s="52" t="s">
        <v>51</v>
      </c>
      <c r="BL124" s="52" t="s">
        <v>51</v>
      </c>
      <c r="BM124" s="52" t="s">
        <v>51</v>
      </c>
      <c r="BN124" s="52" t="s">
        <v>51</v>
      </c>
      <c r="BO124" s="52" t="s">
        <v>51</v>
      </c>
      <c r="BP124" s="59" t="s">
        <v>51</v>
      </c>
      <c r="BQ124" s="16" t="s">
        <v>125</v>
      </c>
    </row>
    <row r="125" spans="2:69" ht="13.5" thickBot="1" x14ac:dyDescent="0.25">
      <c r="B125" s="220"/>
      <c r="C125" s="221"/>
      <c r="F125" s="196" t="s">
        <v>34</v>
      </c>
      <c r="G125" s="222"/>
      <c r="H125" s="41">
        <f>SUM(I125:BP125)</f>
        <v>4.1666666666666664E-2</v>
      </c>
      <c r="I125" s="103">
        <f t="shared" ref="I125:AN125" si="25">I107*I132*I130</f>
        <v>2.0833333333333332E-2</v>
      </c>
      <c r="J125" s="103">
        <f t="shared" si="25"/>
        <v>2.0833333333333332E-2</v>
      </c>
      <c r="K125" s="103">
        <f t="shared" si="25"/>
        <v>0</v>
      </c>
      <c r="L125" s="103">
        <f t="shared" si="25"/>
        <v>0</v>
      </c>
      <c r="M125" s="103">
        <f t="shared" si="25"/>
        <v>0</v>
      </c>
      <c r="N125" s="103">
        <f t="shared" si="25"/>
        <v>0</v>
      </c>
      <c r="O125" s="103">
        <f t="shared" si="25"/>
        <v>0</v>
      </c>
      <c r="P125" s="103">
        <f t="shared" si="25"/>
        <v>0</v>
      </c>
      <c r="Q125" s="103">
        <f t="shared" si="25"/>
        <v>0</v>
      </c>
      <c r="R125" s="103">
        <f t="shared" si="25"/>
        <v>0</v>
      </c>
      <c r="S125" s="103">
        <f t="shared" si="25"/>
        <v>0</v>
      </c>
      <c r="T125" s="103">
        <f t="shared" si="25"/>
        <v>0</v>
      </c>
      <c r="U125" s="103">
        <f t="shared" si="25"/>
        <v>0</v>
      </c>
      <c r="V125" s="103">
        <f t="shared" si="25"/>
        <v>0</v>
      </c>
      <c r="W125" s="103">
        <f t="shared" si="25"/>
        <v>0</v>
      </c>
      <c r="X125" s="103">
        <f t="shared" si="25"/>
        <v>0</v>
      </c>
      <c r="Y125" s="103">
        <f t="shared" si="25"/>
        <v>0</v>
      </c>
      <c r="Z125" s="103">
        <f t="shared" si="25"/>
        <v>0</v>
      </c>
      <c r="AA125" s="103">
        <f t="shared" si="25"/>
        <v>0</v>
      </c>
      <c r="AB125" s="103">
        <f t="shared" si="25"/>
        <v>0</v>
      </c>
      <c r="AC125" s="103">
        <f t="shared" si="25"/>
        <v>0</v>
      </c>
      <c r="AD125" s="103">
        <f t="shared" si="25"/>
        <v>0</v>
      </c>
      <c r="AE125" s="103">
        <f t="shared" si="25"/>
        <v>0</v>
      </c>
      <c r="AF125" s="103">
        <f t="shared" si="25"/>
        <v>0</v>
      </c>
      <c r="AG125" s="103">
        <f t="shared" si="25"/>
        <v>0</v>
      </c>
      <c r="AH125" s="103">
        <f t="shared" si="25"/>
        <v>0</v>
      </c>
      <c r="AI125" s="103">
        <f t="shared" si="25"/>
        <v>0</v>
      </c>
      <c r="AJ125" s="103">
        <f t="shared" si="25"/>
        <v>0</v>
      </c>
      <c r="AK125" s="103">
        <f t="shared" si="25"/>
        <v>0</v>
      </c>
      <c r="AL125" s="103">
        <f t="shared" si="25"/>
        <v>0</v>
      </c>
      <c r="AM125" s="103">
        <f t="shared" si="25"/>
        <v>0</v>
      </c>
      <c r="AN125" s="103">
        <f t="shared" si="25"/>
        <v>0</v>
      </c>
      <c r="AO125" s="103">
        <f t="shared" ref="AO125:BP125" si="26">AO107*AO132*AO130</f>
        <v>0</v>
      </c>
      <c r="AP125" s="103">
        <f t="shared" si="26"/>
        <v>0</v>
      </c>
      <c r="AQ125" s="103">
        <f t="shared" si="26"/>
        <v>0</v>
      </c>
      <c r="AR125" s="103">
        <f t="shared" si="26"/>
        <v>0</v>
      </c>
      <c r="AS125" s="103">
        <f t="shared" si="26"/>
        <v>0</v>
      </c>
      <c r="AT125" s="103">
        <f t="shared" si="26"/>
        <v>0</v>
      </c>
      <c r="AU125" s="103">
        <f t="shared" si="26"/>
        <v>0</v>
      </c>
      <c r="AV125" s="103">
        <f t="shared" si="26"/>
        <v>0</v>
      </c>
      <c r="AW125" s="103">
        <f t="shared" si="26"/>
        <v>0</v>
      </c>
      <c r="AX125" s="103">
        <f t="shared" si="26"/>
        <v>0</v>
      </c>
      <c r="AY125" s="103">
        <f t="shared" si="26"/>
        <v>0</v>
      </c>
      <c r="AZ125" s="103">
        <f t="shared" si="26"/>
        <v>0</v>
      </c>
      <c r="BA125" s="103">
        <f t="shared" si="26"/>
        <v>0</v>
      </c>
      <c r="BB125" s="103">
        <f t="shared" si="26"/>
        <v>0</v>
      </c>
      <c r="BC125" s="103">
        <f t="shared" si="26"/>
        <v>0</v>
      </c>
      <c r="BD125" s="103">
        <f t="shared" si="26"/>
        <v>0</v>
      </c>
      <c r="BE125" s="103">
        <f t="shared" si="26"/>
        <v>0</v>
      </c>
      <c r="BF125" s="103">
        <f t="shared" si="26"/>
        <v>0</v>
      </c>
      <c r="BG125" s="103">
        <f t="shared" si="26"/>
        <v>0</v>
      </c>
      <c r="BH125" s="103">
        <f t="shared" si="26"/>
        <v>0</v>
      </c>
      <c r="BI125" s="103">
        <f t="shared" si="26"/>
        <v>0</v>
      </c>
      <c r="BJ125" s="103">
        <f t="shared" si="26"/>
        <v>0</v>
      </c>
      <c r="BK125" s="103">
        <f t="shared" si="26"/>
        <v>0</v>
      </c>
      <c r="BL125" s="103">
        <f t="shared" si="26"/>
        <v>0</v>
      </c>
      <c r="BM125" s="103">
        <f t="shared" si="26"/>
        <v>0</v>
      </c>
      <c r="BN125" s="103">
        <f t="shared" si="26"/>
        <v>0</v>
      </c>
      <c r="BO125" s="103">
        <f t="shared" si="26"/>
        <v>0</v>
      </c>
      <c r="BP125" s="104">
        <f t="shared" si="26"/>
        <v>0</v>
      </c>
      <c r="BQ125" s="16">
        <f>COUNTIF(I125:BP125,"&gt;=00:30")</f>
        <v>2</v>
      </c>
    </row>
    <row r="126" spans="2:69" s="16" customFormat="1" x14ac:dyDescent="0.2">
      <c r="D126" s="22"/>
      <c r="E126" s="22"/>
      <c r="F126" s="24">
        <v>0.5</v>
      </c>
      <c r="G126" s="24">
        <v>0.51041666666666663</v>
      </c>
      <c r="H126" s="25" t="str">
        <f>TEXT(G126-F126,"h:mm")</f>
        <v>0:15</v>
      </c>
      <c r="I126" s="16">
        <f>IF(I131&gt;=2,1,0)</f>
        <v>1</v>
      </c>
      <c r="J126" s="16">
        <f t="shared" ref="J126:BP126" si="27">IF(J131&gt;=2,1,0)</f>
        <v>1</v>
      </c>
      <c r="K126" s="16">
        <f t="shared" si="27"/>
        <v>0</v>
      </c>
      <c r="L126" s="16">
        <f t="shared" si="27"/>
        <v>0</v>
      </c>
      <c r="M126" s="16">
        <f t="shared" si="27"/>
        <v>0</v>
      </c>
      <c r="N126" s="16">
        <f t="shared" si="27"/>
        <v>0</v>
      </c>
      <c r="O126" s="16">
        <f t="shared" si="27"/>
        <v>0</v>
      </c>
      <c r="P126" s="16">
        <f t="shared" si="27"/>
        <v>0</v>
      </c>
      <c r="Q126" s="16">
        <f t="shared" si="27"/>
        <v>0</v>
      </c>
      <c r="R126" s="16">
        <f t="shared" si="27"/>
        <v>0</v>
      </c>
      <c r="S126" s="16">
        <f t="shared" si="27"/>
        <v>0</v>
      </c>
      <c r="T126" s="16">
        <f t="shared" si="27"/>
        <v>0</v>
      </c>
      <c r="U126" s="16">
        <f t="shared" si="27"/>
        <v>0</v>
      </c>
      <c r="V126" s="16">
        <f t="shared" si="27"/>
        <v>0</v>
      </c>
      <c r="W126" s="16">
        <f t="shared" si="27"/>
        <v>0</v>
      </c>
      <c r="X126" s="16">
        <f t="shared" si="27"/>
        <v>0</v>
      </c>
      <c r="Y126" s="16">
        <f t="shared" si="27"/>
        <v>0</v>
      </c>
      <c r="Z126" s="16">
        <f t="shared" si="27"/>
        <v>0</v>
      </c>
      <c r="AA126" s="16">
        <f t="shared" si="27"/>
        <v>0</v>
      </c>
      <c r="AB126" s="16">
        <f t="shared" si="27"/>
        <v>0</v>
      </c>
      <c r="AC126" s="16">
        <f t="shared" si="27"/>
        <v>0</v>
      </c>
      <c r="AD126" s="16">
        <f t="shared" si="27"/>
        <v>0</v>
      </c>
      <c r="AE126" s="16">
        <f t="shared" si="27"/>
        <v>0</v>
      </c>
      <c r="AF126" s="16">
        <f t="shared" si="27"/>
        <v>0</v>
      </c>
      <c r="AG126" s="16">
        <f t="shared" si="27"/>
        <v>0</v>
      </c>
      <c r="AH126" s="16">
        <f t="shared" si="27"/>
        <v>0</v>
      </c>
      <c r="AI126" s="16">
        <f t="shared" si="27"/>
        <v>0</v>
      </c>
      <c r="AJ126" s="16">
        <f t="shared" si="27"/>
        <v>0</v>
      </c>
      <c r="AK126" s="16">
        <f t="shared" si="27"/>
        <v>0</v>
      </c>
      <c r="AL126" s="16">
        <f t="shared" si="27"/>
        <v>0</v>
      </c>
      <c r="AM126" s="16">
        <f t="shared" si="27"/>
        <v>0</v>
      </c>
      <c r="AN126" s="16">
        <f t="shared" si="27"/>
        <v>0</v>
      </c>
      <c r="AO126" s="16">
        <f t="shared" si="27"/>
        <v>0</v>
      </c>
      <c r="AP126" s="16">
        <f t="shared" si="27"/>
        <v>0</v>
      </c>
      <c r="AQ126" s="16">
        <f t="shared" si="27"/>
        <v>0</v>
      </c>
      <c r="AR126" s="16">
        <f t="shared" si="27"/>
        <v>0</v>
      </c>
      <c r="AS126" s="16">
        <f t="shared" si="27"/>
        <v>0</v>
      </c>
      <c r="AT126" s="16">
        <f t="shared" si="27"/>
        <v>0</v>
      </c>
      <c r="AU126" s="16">
        <f t="shared" si="27"/>
        <v>0</v>
      </c>
      <c r="AV126" s="16">
        <f t="shared" si="27"/>
        <v>0</v>
      </c>
      <c r="AW126" s="16">
        <f t="shared" si="27"/>
        <v>0</v>
      </c>
      <c r="AX126" s="16">
        <f t="shared" si="27"/>
        <v>0</v>
      </c>
      <c r="AY126" s="16">
        <f t="shared" si="27"/>
        <v>0</v>
      </c>
      <c r="AZ126" s="16">
        <f t="shared" si="27"/>
        <v>0</v>
      </c>
      <c r="BA126" s="16">
        <f t="shared" si="27"/>
        <v>0</v>
      </c>
      <c r="BB126" s="16">
        <f t="shared" si="27"/>
        <v>0</v>
      </c>
      <c r="BC126" s="16">
        <f t="shared" si="27"/>
        <v>0</v>
      </c>
      <c r="BD126" s="16">
        <f t="shared" si="27"/>
        <v>0</v>
      </c>
      <c r="BE126" s="16">
        <f t="shared" si="27"/>
        <v>0</v>
      </c>
      <c r="BF126" s="16">
        <f t="shared" si="27"/>
        <v>0</v>
      </c>
      <c r="BG126" s="16">
        <f t="shared" si="27"/>
        <v>0</v>
      </c>
      <c r="BH126" s="16">
        <f t="shared" si="27"/>
        <v>0</v>
      </c>
      <c r="BI126" s="16">
        <f t="shared" si="27"/>
        <v>0</v>
      </c>
      <c r="BJ126" s="16">
        <f t="shared" si="27"/>
        <v>0</v>
      </c>
      <c r="BK126" s="16">
        <f t="shared" si="27"/>
        <v>0</v>
      </c>
      <c r="BL126" s="16">
        <f t="shared" si="27"/>
        <v>0</v>
      </c>
      <c r="BM126" s="16">
        <f t="shared" si="27"/>
        <v>0</v>
      </c>
      <c r="BN126" s="16">
        <f t="shared" si="27"/>
        <v>0</v>
      </c>
      <c r="BO126" s="16">
        <f t="shared" si="27"/>
        <v>0</v>
      </c>
      <c r="BP126" s="16">
        <f t="shared" si="27"/>
        <v>0</v>
      </c>
    </row>
    <row r="127" spans="2:69" s="16" customFormat="1" x14ac:dyDescent="0.2">
      <c r="B127" s="12"/>
      <c r="D127" s="22"/>
      <c r="E127" s="22"/>
      <c r="I127" s="16">
        <f t="shared" ref="I127:AN127" si="28">IF(I121="ja",1,IF(I122="ja",1,0))</f>
        <v>1</v>
      </c>
      <c r="J127" s="16">
        <f t="shared" si="28"/>
        <v>1</v>
      </c>
      <c r="K127" s="16">
        <f t="shared" si="28"/>
        <v>0</v>
      </c>
      <c r="L127" s="16">
        <f t="shared" si="28"/>
        <v>0</v>
      </c>
      <c r="M127" s="16">
        <f t="shared" si="28"/>
        <v>0</v>
      </c>
      <c r="N127" s="16">
        <f t="shared" si="28"/>
        <v>0</v>
      </c>
      <c r="O127" s="16">
        <f t="shared" si="28"/>
        <v>0</v>
      </c>
      <c r="P127" s="16">
        <f t="shared" si="28"/>
        <v>0</v>
      </c>
      <c r="Q127" s="16">
        <f t="shared" si="28"/>
        <v>0</v>
      </c>
      <c r="R127" s="16">
        <f t="shared" si="28"/>
        <v>0</v>
      </c>
      <c r="S127" s="16">
        <f t="shared" si="28"/>
        <v>0</v>
      </c>
      <c r="T127" s="16">
        <f t="shared" si="28"/>
        <v>0</v>
      </c>
      <c r="U127" s="16">
        <f t="shared" si="28"/>
        <v>0</v>
      </c>
      <c r="V127" s="16">
        <f t="shared" si="28"/>
        <v>0</v>
      </c>
      <c r="W127" s="16">
        <f t="shared" si="28"/>
        <v>0</v>
      </c>
      <c r="X127" s="16">
        <f t="shared" si="28"/>
        <v>0</v>
      </c>
      <c r="Y127" s="16">
        <f t="shared" si="28"/>
        <v>0</v>
      </c>
      <c r="Z127" s="16">
        <f t="shared" si="28"/>
        <v>0</v>
      </c>
      <c r="AA127" s="16">
        <f t="shared" si="28"/>
        <v>0</v>
      </c>
      <c r="AB127" s="16">
        <f t="shared" si="28"/>
        <v>0</v>
      </c>
      <c r="AC127" s="16">
        <f t="shared" si="28"/>
        <v>0</v>
      </c>
      <c r="AD127" s="16">
        <f t="shared" si="28"/>
        <v>0</v>
      </c>
      <c r="AE127" s="16">
        <f t="shared" si="28"/>
        <v>0</v>
      </c>
      <c r="AF127" s="16">
        <f t="shared" si="28"/>
        <v>0</v>
      </c>
      <c r="AG127" s="16">
        <f t="shared" si="28"/>
        <v>0</v>
      </c>
      <c r="AH127" s="16">
        <f t="shared" si="28"/>
        <v>0</v>
      </c>
      <c r="AI127" s="16">
        <f t="shared" si="28"/>
        <v>0</v>
      </c>
      <c r="AJ127" s="16">
        <f t="shared" si="28"/>
        <v>0</v>
      </c>
      <c r="AK127" s="16">
        <f t="shared" si="28"/>
        <v>0</v>
      </c>
      <c r="AL127" s="16">
        <f t="shared" si="28"/>
        <v>0</v>
      </c>
      <c r="AM127" s="16">
        <f t="shared" si="28"/>
        <v>0</v>
      </c>
      <c r="AN127" s="16">
        <f t="shared" si="28"/>
        <v>0</v>
      </c>
      <c r="AO127" s="16">
        <f t="shared" ref="AO127:BP127" si="29">IF(AO121="ja",1,IF(AO122="ja",1,0))</f>
        <v>0</v>
      </c>
      <c r="AP127" s="16">
        <f t="shared" si="29"/>
        <v>0</v>
      </c>
      <c r="AQ127" s="16">
        <f t="shared" si="29"/>
        <v>0</v>
      </c>
      <c r="AR127" s="16">
        <f t="shared" si="29"/>
        <v>0</v>
      </c>
      <c r="AS127" s="16">
        <f t="shared" si="29"/>
        <v>0</v>
      </c>
      <c r="AT127" s="16">
        <f t="shared" si="29"/>
        <v>0</v>
      </c>
      <c r="AU127" s="16">
        <f t="shared" si="29"/>
        <v>0</v>
      </c>
      <c r="AV127" s="16">
        <f t="shared" si="29"/>
        <v>0</v>
      </c>
      <c r="AW127" s="16">
        <f t="shared" si="29"/>
        <v>0</v>
      </c>
      <c r="AX127" s="16">
        <f t="shared" si="29"/>
        <v>0</v>
      </c>
      <c r="AY127" s="16">
        <f t="shared" si="29"/>
        <v>0</v>
      </c>
      <c r="AZ127" s="16">
        <f t="shared" si="29"/>
        <v>0</v>
      </c>
      <c r="BA127" s="16">
        <f t="shared" si="29"/>
        <v>0</v>
      </c>
      <c r="BB127" s="16">
        <f t="shared" si="29"/>
        <v>0</v>
      </c>
      <c r="BC127" s="16">
        <f t="shared" si="29"/>
        <v>0</v>
      </c>
      <c r="BD127" s="16">
        <f t="shared" si="29"/>
        <v>0</v>
      </c>
      <c r="BE127" s="16">
        <f t="shared" si="29"/>
        <v>0</v>
      </c>
      <c r="BF127" s="16">
        <f t="shared" si="29"/>
        <v>0</v>
      </c>
      <c r="BG127" s="16">
        <f t="shared" si="29"/>
        <v>0</v>
      </c>
      <c r="BH127" s="16">
        <f t="shared" si="29"/>
        <v>0</v>
      </c>
      <c r="BI127" s="16">
        <f t="shared" si="29"/>
        <v>0</v>
      </c>
      <c r="BJ127" s="16">
        <f t="shared" si="29"/>
        <v>0</v>
      </c>
      <c r="BK127" s="16">
        <f t="shared" si="29"/>
        <v>0</v>
      </c>
      <c r="BL127" s="16">
        <f t="shared" si="29"/>
        <v>0</v>
      </c>
      <c r="BM127" s="16">
        <f t="shared" si="29"/>
        <v>0</v>
      </c>
      <c r="BN127" s="16">
        <f t="shared" si="29"/>
        <v>0</v>
      </c>
      <c r="BO127" s="16">
        <f t="shared" si="29"/>
        <v>0</v>
      </c>
      <c r="BP127" s="16">
        <f t="shared" si="29"/>
        <v>0</v>
      </c>
    </row>
    <row r="128" spans="2:69" s="16" customFormat="1" x14ac:dyDescent="0.2">
      <c r="B128" s="30"/>
      <c r="D128" s="22"/>
      <c r="E128" s="22"/>
      <c r="I128" s="16">
        <f>IF(I124="nein",0,1)</f>
        <v>1</v>
      </c>
      <c r="J128" s="16">
        <f t="shared" ref="J128:BP128" si="30">IF(J124="nein",0,1)</f>
        <v>1</v>
      </c>
      <c r="K128" s="16">
        <f t="shared" si="30"/>
        <v>0</v>
      </c>
      <c r="L128" s="16">
        <f t="shared" si="30"/>
        <v>0</v>
      </c>
      <c r="M128" s="16">
        <f t="shared" si="30"/>
        <v>0</v>
      </c>
      <c r="N128" s="16">
        <f t="shared" si="30"/>
        <v>0</v>
      </c>
      <c r="O128" s="16">
        <f t="shared" si="30"/>
        <v>0</v>
      </c>
      <c r="P128" s="16">
        <f t="shared" si="30"/>
        <v>0</v>
      </c>
      <c r="Q128" s="16">
        <f t="shared" si="30"/>
        <v>0</v>
      </c>
      <c r="R128" s="16">
        <f t="shared" si="30"/>
        <v>0</v>
      </c>
      <c r="S128" s="16">
        <f t="shared" si="30"/>
        <v>0</v>
      </c>
      <c r="T128" s="16">
        <f t="shared" si="30"/>
        <v>0</v>
      </c>
      <c r="U128" s="16">
        <f t="shared" si="30"/>
        <v>0</v>
      </c>
      <c r="V128" s="16">
        <f t="shared" si="30"/>
        <v>0</v>
      </c>
      <c r="W128" s="16">
        <f t="shared" si="30"/>
        <v>0</v>
      </c>
      <c r="X128" s="16">
        <f t="shared" si="30"/>
        <v>0</v>
      </c>
      <c r="Y128" s="16">
        <f t="shared" si="30"/>
        <v>0</v>
      </c>
      <c r="Z128" s="16">
        <f t="shared" si="30"/>
        <v>0</v>
      </c>
      <c r="AA128" s="16">
        <f t="shared" si="30"/>
        <v>0</v>
      </c>
      <c r="AB128" s="16">
        <f t="shared" si="30"/>
        <v>0</v>
      </c>
      <c r="AC128" s="16">
        <f t="shared" si="30"/>
        <v>0</v>
      </c>
      <c r="AD128" s="16">
        <f t="shared" si="30"/>
        <v>0</v>
      </c>
      <c r="AE128" s="16">
        <f t="shared" si="30"/>
        <v>0</v>
      </c>
      <c r="AF128" s="16">
        <f t="shared" si="30"/>
        <v>0</v>
      </c>
      <c r="AG128" s="16">
        <f t="shared" si="30"/>
        <v>0</v>
      </c>
      <c r="AH128" s="16">
        <f t="shared" si="30"/>
        <v>0</v>
      </c>
      <c r="AI128" s="16">
        <f t="shared" si="30"/>
        <v>0</v>
      </c>
      <c r="AJ128" s="16">
        <f t="shared" si="30"/>
        <v>0</v>
      </c>
      <c r="AK128" s="16">
        <f t="shared" si="30"/>
        <v>0</v>
      </c>
      <c r="AL128" s="16">
        <f t="shared" si="30"/>
        <v>0</v>
      </c>
      <c r="AM128" s="16">
        <f t="shared" si="30"/>
        <v>0</v>
      </c>
      <c r="AN128" s="16">
        <f t="shared" si="30"/>
        <v>0</v>
      </c>
      <c r="AO128" s="16">
        <f t="shared" si="30"/>
        <v>0</v>
      </c>
      <c r="AP128" s="16">
        <f t="shared" si="30"/>
        <v>0</v>
      </c>
      <c r="AQ128" s="16">
        <f t="shared" si="30"/>
        <v>0</v>
      </c>
      <c r="AR128" s="16">
        <f t="shared" si="30"/>
        <v>0</v>
      </c>
      <c r="AS128" s="16">
        <f t="shared" si="30"/>
        <v>0</v>
      </c>
      <c r="AT128" s="16">
        <f t="shared" si="30"/>
        <v>0</v>
      </c>
      <c r="AU128" s="16">
        <f t="shared" si="30"/>
        <v>0</v>
      </c>
      <c r="AV128" s="16">
        <f t="shared" si="30"/>
        <v>0</v>
      </c>
      <c r="AW128" s="16">
        <f t="shared" si="30"/>
        <v>0</v>
      </c>
      <c r="AX128" s="16">
        <f t="shared" si="30"/>
        <v>0</v>
      </c>
      <c r="AY128" s="16">
        <f t="shared" si="30"/>
        <v>0</v>
      </c>
      <c r="AZ128" s="16">
        <f t="shared" si="30"/>
        <v>0</v>
      </c>
      <c r="BA128" s="16">
        <f t="shared" si="30"/>
        <v>0</v>
      </c>
      <c r="BB128" s="16">
        <f t="shared" si="30"/>
        <v>0</v>
      </c>
      <c r="BC128" s="16">
        <f t="shared" si="30"/>
        <v>0</v>
      </c>
      <c r="BD128" s="16">
        <f t="shared" si="30"/>
        <v>0</v>
      </c>
      <c r="BE128" s="16">
        <f t="shared" si="30"/>
        <v>0</v>
      </c>
      <c r="BF128" s="16">
        <f t="shared" si="30"/>
        <v>0</v>
      </c>
      <c r="BG128" s="16">
        <f t="shared" si="30"/>
        <v>0</v>
      </c>
      <c r="BH128" s="16">
        <f t="shared" si="30"/>
        <v>0</v>
      </c>
      <c r="BI128" s="16">
        <f t="shared" si="30"/>
        <v>0</v>
      </c>
      <c r="BJ128" s="16">
        <f t="shared" si="30"/>
        <v>0</v>
      </c>
      <c r="BK128" s="16">
        <f t="shared" si="30"/>
        <v>0</v>
      </c>
      <c r="BL128" s="16">
        <f t="shared" si="30"/>
        <v>0</v>
      </c>
      <c r="BM128" s="16">
        <f t="shared" si="30"/>
        <v>0</v>
      </c>
      <c r="BN128" s="16">
        <f t="shared" si="30"/>
        <v>0</v>
      </c>
      <c r="BO128" s="16">
        <f t="shared" si="30"/>
        <v>0</v>
      </c>
      <c r="BP128" s="16">
        <f t="shared" si="30"/>
        <v>0</v>
      </c>
    </row>
    <row r="129" spans="1:68" s="16" customFormat="1" x14ac:dyDescent="0.2">
      <c r="A129" s="8"/>
      <c r="B129" s="12" t="s">
        <v>57</v>
      </c>
      <c r="C129" s="73"/>
      <c r="D129" s="72"/>
      <c r="E129" s="72"/>
      <c r="G129" s="8"/>
      <c r="I129" s="16">
        <f>IF(I107&gt;=H126,1,0)</f>
        <v>1</v>
      </c>
      <c r="J129" s="16">
        <f>IF(J107&gt;=H126,1,0)</f>
        <v>1</v>
      </c>
      <c r="K129" s="16">
        <f>IF(K107&gt;=H126,1,0)</f>
        <v>0</v>
      </c>
      <c r="L129" s="16">
        <f>IF(L107&gt;=H126,1,0)</f>
        <v>0</v>
      </c>
      <c r="M129" s="16">
        <f>IF(M107&gt;=H126,1,0)</f>
        <v>0</v>
      </c>
      <c r="N129" s="16">
        <f>IF(N107&gt;=H126,1,0)</f>
        <v>0</v>
      </c>
      <c r="O129" s="16">
        <f>IF(O107&gt;=H126,1,0)</f>
        <v>0</v>
      </c>
      <c r="P129" s="16">
        <f>IF(P107&gt;=H126,1,0)</f>
        <v>0</v>
      </c>
      <c r="Q129" s="16">
        <f>IF(Q107&gt;=H126,1,0)</f>
        <v>0</v>
      </c>
      <c r="R129" s="16">
        <f>IF(R107&gt;=H126,1,0)</f>
        <v>0</v>
      </c>
      <c r="S129" s="16">
        <f>IF(S107&gt;=H126,1,0)</f>
        <v>0</v>
      </c>
      <c r="T129" s="16">
        <f>IF(T107&gt;=H126,1,0)</f>
        <v>0</v>
      </c>
      <c r="U129" s="16">
        <f>IF(U107&gt;=H126,1,0)</f>
        <v>0</v>
      </c>
      <c r="V129" s="16">
        <f>IF(V107&gt;=H126,1,0)</f>
        <v>0</v>
      </c>
      <c r="W129" s="16">
        <f>IF(W107&gt;=H126,1,0)</f>
        <v>0</v>
      </c>
      <c r="X129" s="16">
        <f>IF(X107&gt;=H126,1,0)</f>
        <v>0</v>
      </c>
      <c r="Y129" s="16">
        <f>IF(Y107&gt;=H126,1,0)</f>
        <v>0</v>
      </c>
      <c r="Z129" s="16">
        <f>IF(Z107&gt;=H126,1,0)</f>
        <v>0</v>
      </c>
      <c r="AA129" s="16">
        <f>IF(AA107&gt;=H126,1,0)</f>
        <v>0</v>
      </c>
      <c r="AB129" s="16">
        <f>IF(AB107&gt;=H126,1,0)</f>
        <v>0</v>
      </c>
      <c r="AC129" s="16">
        <f>IF(AC107&gt;=H126,1,0)</f>
        <v>0</v>
      </c>
      <c r="AD129" s="16">
        <f>IF(AD107&gt;=H126,1,0)</f>
        <v>0</v>
      </c>
      <c r="AE129" s="16">
        <f>IF(AE107&gt;=H126,1,0)</f>
        <v>0</v>
      </c>
      <c r="AF129" s="16">
        <f>IF(AF107&gt;=H126,1,0)</f>
        <v>0</v>
      </c>
      <c r="AG129" s="16">
        <f>IF(AG107&gt;=H126,1,0)</f>
        <v>0</v>
      </c>
      <c r="AH129" s="16">
        <f>IF(AH107&gt;=H126,1,0)</f>
        <v>0</v>
      </c>
      <c r="AI129" s="16">
        <f>IF(AI107&gt;=H126,1,0)</f>
        <v>0</v>
      </c>
      <c r="AJ129" s="16">
        <f>IF(AJ107&gt;=H126,1,0)</f>
        <v>0</v>
      </c>
      <c r="AK129" s="16">
        <f>IF(AK107&gt;=H126,1,0)</f>
        <v>0</v>
      </c>
      <c r="AL129" s="16">
        <f>IF(AL107&gt;=H126,1,0)</f>
        <v>0</v>
      </c>
      <c r="AM129" s="16">
        <f>IF(AM107&gt;=H126,1,0)</f>
        <v>0</v>
      </c>
      <c r="AN129" s="16">
        <f>IF(AN107&gt;=H126,1,0)</f>
        <v>0</v>
      </c>
      <c r="AO129" s="16">
        <f>IF(AO107&gt;=H126,1,0)</f>
        <v>0</v>
      </c>
      <c r="AP129" s="16">
        <f>IF(AP107&gt;=H126,1,0)</f>
        <v>0</v>
      </c>
      <c r="AQ129" s="16">
        <f>IF(AQ107&gt;=H126,1,0)</f>
        <v>0</v>
      </c>
      <c r="AR129" s="16">
        <f>IF(AR107&gt;=H126,1,0)</f>
        <v>0</v>
      </c>
      <c r="AS129" s="16">
        <f>IF(AS107&gt;=H126,1,0)</f>
        <v>0</v>
      </c>
      <c r="AT129" s="16">
        <f>IF(AT107&gt;=H126,1,0)</f>
        <v>0</v>
      </c>
      <c r="AU129" s="16">
        <f>IF(AU107&gt;=H126,1,0)</f>
        <v>0</v>
      </c>
      <c r="AV129" s="16">
        <f>IF(AV107&gt;=H126,1,0)</f>
        <v>0</v>
      </c>
      <c r="AW129" s="16">
        <f>IF(AW107&gt;=H126,1,0)</f>
        <v>0</v>
      </c>
      <c r="AX129" s="16">
        <f>IF(AX107&gt;=H126,1,0)</f>
        <v>0</v>
      </c>
      <c r="AY129" s="16">
        <f>IF(AY107&gt;=H126,1,0)</f>
        <v>0</v>
      </c>
      <c r="AZ129" s="16">
        <f>IF(AZ107&gt;=H126,1,0)</f>
        <v>0</v>
      </c>
      <c r="BA129" s="16">
        <f>IF(BA107&gt;=H126,1,0)</f>
        <v>0</v>
      </c>
      <c r="BB129" s="16">
        <f>IF(BB107&gt;=H126,1,0)</f>
        <v>0</v>
      </c>
      <c r="BC129" s="16">
        <f>IF(BC107&gt;=H126,1,0)</f>
        <v>0</v>
      </c>
      <c r="BD129" s="16">
        <f>IF(BD107&gt;=H126,1,0)</f>
        <v>0</v>
      </c>
      <c r="BE129" s="16">
        <f>IF(BE107&gt;=H126,1,0)</f>
        <v>0</v>
      </c>
      <c r="BF129" s="16">
        <f>IF(BF107&gt;=H126,1,0)</f>
        <v>0</v>
      </c>
      <c r="BG129" s="16">
        <f>IF(BG107&gt;=H126,1,0)</f>
        <v>0</v>
      </c>
      <c r="BH129" s="16">
        <f>IF(BH107&gt;=H126,1,0)</f>
        <v>0</v>
      </c>
      <c r="BI129" s="16">
        <f>IF(BI107&gt;=H126,1,0)</f>
        <v>0</v>
      </c>
      <c r="BJ129" s="16">
        <f>IF(BJ107&gt;=H126,1,0)</f>
        <v>0</v>
      </c>
      <c r="BK129" s="16">
        <f>IF(BK107&gt;=H126,1,0)</f>
        <v>0</v>
      </c>
      <c r="BL129" s="16">
        <f>IF(BL107&gt;=H126,1,0)</f>
        <v>0</v>
      </c>
      <c r="BM129" s="16">
        <f>IF(BM107&gt;=H126,1,0)</f>
        <v>0</v>
      </c>
      <c r="BN129" s="16">
        <f>IF(BN107&gt;=H126,1,0)</f>
        <v>0</v>
      </c>
      <c r="BO129" s="16">
        <f>IF(BO107&gt;=H126,1,0)</f>
        <v>0</v>
      </c>
      <c r="BP129" s="16">
        <f>IF(BP107&gt;=H126,1,0)</f>
        <v>0</v>
      </c>
    </row>
    <row r="130" spans="1:68" s="16" customFormat="1" x14ac:dyDescent="0.2">
      <c r="A130" s="8"/>
      <c r="B130" s="74" t="s">
        <v>88</v>
      </c>
      <c r="C130" s="73"/>
      <c r="D130" s="10"/>
      <c r="E130" s="10"/>
      <c r="F130" s="8"/>
      <c r="G130" s="8"/>
      <c r="I130" s="16">
        <f>IF(I126+I127+I128+I129=4,1,0)</f>
        <v>1</v>
      </c>
      <c r="J130" s="16">
        <f t="shared" ref="J130:BP130" si="31">IF(J126+J127+J128+J129=4,1,0)</f>
        <v>1</v>
      </c>
      <c r="K130" s="16">
        <f t="shared" si="31"/>
        <v>0</v>
      </c>
      <c r="L130" s="16">
        <f t="shared" si="31"/>
        <v>0</v>
      </c>
      <c r="M130" s="16">
        <f t="shared" si="31"/>
        <v>0</v>
      </c>
      <c r="N130" s="16">
        <f t="shared" si="31"/>
        <v>0</v>
      </c>
      <c r="O130" s="16">
        <f t="shared" si="31"/>
        <v>0</v>
      </c>
      <c r="P130" s="16">
        <f t="shared" si="31"/>
        <v>0</v>
      </c>
      <c r="Q130" s="16">
        <f t="shared" si="31"/>
        <v>0</v>
      </c>
      <c r="R130" s="16">
        <f t="shared" si="31"/>
        <v>0</v>
      </c>
      <c r="S130" s="16">
        <f t="shared" si="31"/>
        <v>0</v>
      </c>
      <c r="T130" s="16">
        <f t="shared" si="31"/>
        <v>0</v>
      </c>
      <c r="U130" s="16">
        <f t="shared" si="31"/>
        <v>0</v>
      </c>
      <c r="V130" s="16">
        <f t="shared" si="31"/>
        <v>0</v>
      </c>
      <c r="W130" s="16">
        <f t="shared" si="31"/>
        <v>0</v>
      </c>
      <c r="X130" s="16">
        <f t="shared" si="31"/>
        <v>0</v>
      </c>
      <c r="Y130" s="16">
        <f t="shared" si="31"/>
        <v>0</v>
      </c>
      <c r="Z130" s="16">
        <f t="shared" si="31"/>
        <v>0</v>
      </c>
      <c r="AA130" s="16">
        <f t="shared" si="31"/>
        <v>0</v>
      </c>
      <c r="AB130" s="16">
        <f t="shared" si="31"/>
        <v>0</v>
      </c>
      <c r="AC130" s="16">
        <f t="shared" si="31"/>
        <v>0</v>
      </c>
      <c r="AD130" s="16">
        <f t="shared" si="31"/>
        <v>0</v>
      </c>
      <c r="AE130" s="16">
        <f t="shared" si="31"/>
        <v>0</v>
      </c>
      <c r="AF130" s="16">
        <f t="shared" si="31"/>
        <v>0</v>
      </c>
      <c r="AG130" s="16">
        <f t="shared" si="31"/>
        <v>0</v>
      </c>
      <c r="AH130" s="16">
        <f t="shared" si="31"/>
        <v>0</v>
      </c>
      <c r="AI130" s="16">
        <f t="shared" si="31"/>
        <v>0</v>
      </c>
      <c r="AJ130" s="16">
        <f t="shared" si="31"/>
        <v>0</v>
      </c>
      <c r="AK130" s="16">
        <f t="shared" si="31"/>
        <v>0</v>
      </c>
      <c r="AL130" s="16">
        <f t="shared" si="31"/>
        <v>0</v>
      </c>
      <c r="AM130" s="16">
        <f t="shared" si="31"/>
        <v>0</v>
      </c>
      <c r="AN130" s="16">
        <f t="shared" si="31"/>
        <v>0</v>
      </c>
      <c r="AO130" s="16">
        <f t="shared" si="31"/>
        <v>0</v>
      </c>
      <c r="AP130" s="16">
        <f t="shared" si="31"/>
        <v>0</v>
      </c>
      <c r="AQ130" s="16">
        <f t="shared" si="31"/>
        <v>0</v>
      </c>
      <c r="AR130" s="16">
        <f t="shared" si="31"/>
        <v>0</v>
      </c>
      <c r="AS130" s="16">
        <f t="shared" si="31"/>
        <v>0</v>
      </c>
      <c r="AT130" s="16">
        <f t="shared" si="31"/>
        <v>0</v>
      </c>
      <c r="AU130" s="16">
        <f t="shared" si="31"/>
        <v>0</v>
      </c>
      <c r="AV130" s="16">
        <f t="shared" si="31"/>
        <v>0</v>
      </c>
      <c r="AW130" s="16">
        <f t="shared" si="31"/>
        <v>0</v>
      </c>
      <c r="AX130" s="16">
        <f t="shared" si="31"/>
        <v>0</v>
      </c>
      <c r="AY130" s="16">
        <f t="shared" si="31"/>
        <v>0</v>
      </c>
      <c r="AZ130" s="16">
        <f t="shared" si="31"/>
        <v>0</v>
      </c>
      <c r="BA130" s="16">
        <f t="shared" si="31"/>
        <v>0</v>
      </c>
      <c r="BB130" s="16">
        <f t="shared" si="31"/>
        <v>0</v>
      </c>
      <c r="BC130" s="16">
        <f t="shared" si="31"/>
        <v>0</v>
      </c>
      <c r="BD130" s="16">
        <f t="shared" si="31"/>
        <v>0</v>
      </c>
      <c r="BE130" s="16">
        <f t="shared" si="31"/>
        <v>0</v>
      </c>
      <c r="BF130" s="16">
        <f t="shared" si="31"/>
        <v>0</v>
      </c>
      <c r="BG130" s="16">
        <f t="shared" si="31"/>
        <v>0</v>
      </c>
      <c r="BH130" s="16">
        <f t="shared" si="31"/>
        <v>0</v>
      </c>
      <c r="BI130" s="16">
        <f t="shared" si="31"/>
        <v>0</v>
      </c>
      <c r="BJ130" s="16">
        <f t="shared" si="31"/>
        <v>0</v>
      </c>
      <c r="BK130" s="16">
        <f t="shared" si="31"/>
        <v>0</v>
      </c>
      <c r="BL130" s="16">
        <f t="shared" si="31"/>
        <v>0</v>
      </c>
      <c r="BM130" s="16">
        <f t="shared" si="31"/>
        <v>0</v>
      </c>
      <c r="BN130" s="16">
        <f t="shared" si="31"/>
        <v>0</v>
      </c>
      <c r="BO130" s="16">
        <f t="shared" si="31"/>
        <v>0</v>
      </c>
      <c r="BP130" s="16">
        <f t="shared" si="31"/>
        <v>0</v>
      </c>
    </row>
    <row r="131" spans="1:68" s="16" customFormat="1" x14ac:dyDescent="0.2">
      <c r="B131" s="12" t="s">
        <v>65</v>
      </c>
      <c r="C131" s="13">
        <v>43014</v>
      </c>
      <c r="D131" s="22"/>
      <c r="E131" s="22"/>
      <c r="I131" s="16">
        <f>(IF(I108="",0,1))+(IF(I109="",0,1))+(IF(I110="",0,1))</f>
        <v>2</v>
      </c>
      <c r="J131" s="16">
        <f t="shared" ref="J131:BP131" si="32">(IF(J108="",0,1))+(IF(J109="",0,1))+(IF(J110="",0,1))</f>
        <v>2</v>
      </c>
      <c r="K131" s="16">
        <f t="shared" si="32"/>
        <v>0</v>
      </c>
      <c r="L131" s="16">
        <f t="shared" si="32"/>
        <v>0</v>
      </c>
      <c r="M131" s="16">
        <f t="shared" si="32"/>
        <v>0</v>
      </c>
      <c r="N131" s="16">
        <f t="shared" si="32"/>
        <v>0</v>
      </c>
      <c r="O131" s="16">
        <f t="shared" si="32"/>
        <v>0</v>
      </c>
      <c r="P131" s="16">
        <f t="shared" si="32"/>
        <v>0</v>
      </c>
      <c r="Q131" s="16">
        <f t="shared" si="32"/>
        <v>0</v>
      </c>
      <c r="R131" s="16">
        <f t="shared" si="32"/>
        <v>0</v>
      </c>
      <c r="S131" s="16">
        <f t="shared" si="32"/>
        <v>0</v>
      </c>
      <c r="T131" s="16">
        <f t="shared" si="32"/>
        <v>0</v>
      </c>
      <c r="U131" s="16">
        <f t="shared" si="32"/>
        <v>0</v>
      </c>
      <c r="V131" s="16">
        <f t="shared" si="32"/>
        <v>0</v>
      </c>
      <c r="W131" s="16">
        <f t="shared" si="32"/>
        <v>0</v>
      </c>
      <c r="X131" s="16">
        <f t="shared" si="32"/>
        <v>0</v>
      </c>
      <c r="Y131" s="16">
        <f t="shared" si="32"/>
        <v>0</v>
      </c>
      <c r="Z131" s="16">
        <f t="shared" si="32"/>
        <v>0</v>
      </c>
      <c r="AA131" s="16">
        <f t="shared" si="32"/>
        <v>0</v>
      </c>
      <c r="AB131" s="16">
        <f t="shared" si="32"/>
        <v>0</v>
      </c>
      <c r="AC131" s="16">
        <f t="shared" si="32"/>
        <v>0</v>
      </c>
      <c r="AD131" s="16">
        <f t="shared" si="32"/>
        <v>0</v>
      </c>
      <c r="AE131" s="16">
        <f t="shared" si="32"/>
        <v>0</v>
      </c>
      <c r="AF131" s="16">
        <f t="shared" si="32"/>
        <v>0</v>
      </c>
      <c r="AG131" s="16">
        <f t="shared" si="32"/>
        <v>0</v>
      </c>
      <c r="AH131" s="16">
        <f t="shared" si="32"/>
        <v>0</v>
      </c>
      <c r="AI131" s="16">
        <f t="shared" si="32"/>
        <v>0</v>
      </c>
      <c r="AJ131" s="16">
        <f t="shared" si="32"/>
        <v>0</v>
      </c>
      <c r="AK131" s="16">
        <f t="shared" si="32"/>
        <v>0</v>
      </c>
      <c r="AL131" s="16">
        <f t="shared" si="32"/>
        <v>0</v>
      </c>
      <c r="AM131" s="16">
        <f t="shared" si="32"/>
        <v>0</v>
      </c>
      <c r="AN131" s="16">
        <f t="shared" si="32"/>
        <v>0</v>
      </c>
      <c r="AO131" s="16">
        <f t="shared" si="32"/>
        <v>0</v>
      </c>
      <c r="AP131" s="16">
        <f t="shared" si="32"/>
        <v>0</v>
      </c>
      <c r="AQ131" s="16">
        <f t="shared" si="32"/>
        <v>0</v>
      </c>
      <c r="AR131" s="16">
        <f t="shared" si="32"/>
        <v>0</v>
      </c>
      <c r="AS131" s="16">
        <f t="shared" si="32"/>
        <v>0</v>
      </c>
      <c r="AT131" s="16">
        <f t="shared" si="32"/>
        <v>0</v>
      </c>
      <c r="AU131" s="16">
        <f t="shared" si="32"/>
        <v>0</v>
      </c>
      <c r="AV131" s="16">
        <f t="shared" si="32"/>
        <v>0</v>
      </c>
      <c r="AW131" s="16">
        <f t="shared" si="32"/>
        <v>0</v>
      </c>
      <c r="AX131" s="16">
        <f t="shared" si="32"/>
        <v>0</v>
      </c>
      <c r="AY131" s="16">
        <f t="shared" si="32"/>
        <v>0</v>
      </c>
      <c r="AZ131" s="16">
        <f t="shared" si="32"/>
        <v>0</v>
      </c>
      <c r="BA131" s="16">
        <f t="shared" si="32"/>
        <v>0</v>
      </c>
      <c r="BB131" s="16">
        <f t="shared" si="32"/>
        <v>0</v>
      </c>
      <c r="BC131" s="16">
        <f t="shared" si="32"/>
        <v>0</v>
      </c>
      <c r="BD131" s="16">
        <f t="shared" si="32"/>
        <v>0</v>
      </c>
      <c r="BE131" s="16">
        <f t="shared" si="32"/>
        <v>0</v>
      </c>
      <c r="BF131" s="16">
        <f t="shared" si="32"/>
        <v>0</v>
      </c>
      <c r="BG131" s="16">
        <f t="shared" si="32"/>
        <v>0</v>
      </c>
      <c r="BH131" s="16">
        <f t="shared" si="32"/>
        <v>0</v>
      </c>
      <c r="BI131" s="16">
        <f t="shared" si="32"/>
        <v>0</v>
      </c>
      <c r="BJ131" s="16">
        <f t="shared" si="32"/>
        <v>0</v>
      </c>
      <c r="BK131" s="16">
        <f t="shared" si="32"/>
        <v>0</v>
      </c>
      <c r="BL131" s="16">
        <f t="shared" si="32"/>
        <v>0</v>
      </c>
      <c r="BM131" s="16">
        <f t="shared" si="32"/>
        <v>0</v>
      </c>
      <c r="BN131" s="16">
        <f t="shared" si="32"/>
        <v>0</v>
      </c>
      <c r="BO131" s="16">
        <f t="shared" si="32"/>
        <v>0</v>
      </c>
      <c r="BP131" s="16">
        <f t="shared" si="32"/>
        <v>0</v>
      </c>
    </row>
    <row r="132" spans="1:68" s="16" customFormat="1" x14ac:dyDescent="0.2">
      <c r="B132" s="12" t="s">
        <v>73</v>
      </c>
      <c r="C132" s="13">
        <v>43112</v>
      </c>
      <c r="D132" s="22"/>
      <c r="E132" s="22"/>
      <c r="I132" s="16">
        <f t="shared" ref="I132:AN132" si="33">(IF(I108="",0,1))+(IF(I109="",0,1))+(IF(I110="",0,1))+(IF(I111="",0,1))+(IF(I112="",0,1)+(IF(I113="",0,1))+(IF(I114="",0,1))+(IF(I115="",0,1)))</f>
        <v>2</v>
      </c>
      <c r="J132" s="16">
        <f t="shared" si="33"/>
        <v>2</v>
      </c>
      <c r="K132" s="16">
        <f t="shared" si="33"/>
        <v>0</v>
      </c>
      <c r="L132" s="16">
        <f t="shared" si="33"/>
        <v>0</v>
      </c>
      <c r="M132" s="16">
        <f t="shared" si="33"/>
        <v>0</v>
      </c>
      <c r="N132" s="16">
        <f t="shared" si="33"/>
        <v>0</v>
      </c>
      <c r="O132" s="16">
        <f t="shared" si="33"/>
        <v>0</v>
      </c>
      <c r="P132" s="16">
        <f t="shared" si="33"/>
        <v>0</v>
      </c>
      <c r="Q132" s="16">
        <f t="shared" si="33"/>
        <v>0</v>
      </c>
      <c r="R132" s="16">
        <f t="shared" si="33"/>
        <v>0</v>
      </c>
      <c r="S132" s="16">
        <f t="shared" si="33"/>
        <v>0</v>
      </c>
      <c r="T132" s="16">
        <f t="shared" si="33"/>
        <v>0</v>
      </c>
      <c r="U132" s="16">
        <f t="shared" si="33"/>
        <v>0</v>
      </c>
      <c r="V132" s="16">
        <f t="shared" si="33"/>
        <v>0</v>
      </c>
      <c r="W132" s="16">
        <f t="shared" si="33"/>
        <v>0</v>
      </c>
      <c r="X132" s="16">
        <f t="shared" si="33"/>
        <v>0</v>
      </c>
      <c r="Y132" s="16">
        <f t="shared" si="33"/>
        <v>0</v>
      </c>
      <c r="Z132" s="16">
        <f t="shared" si="33"/>
        <v>0</v>
      </c>
      <c r="AA132" s="16">
        <f t="shared" si="33"/>
        <v>0</v>
      </c>
      <c r="AB132" s="16">
        <f t="shared" si="33"/>
        <v>0</v>
      </c>
      <c r="AC132" s="16">
        <f t="shared" si="33"/>
        <v>0</v>
      </c>
      <c r="AD132" s="16">
        <f t="shared" si="33"/>
        <v>0</v>
      </c>
      <c r="AE132" s="16">
        <f t="shared" si="33"/>
        <v>0</v>
      </c>
      <c r="AF132" s="16">
        <f t="shared" si="33"/>
        <v>0</v>
      </c>
      <c r="AG132" s="16">
        <f t="shared" si="33"/>
        <v>0</v>
      </c>
      <c r="AH132" s="16">
        <f t="shared" si="33"/>
        <v>0</v>
      </c>
      <c r="AI132" s="16">
        <f t="shared" si="33"/>
        <v>0</v>
      </c>
      <c r="AJ132" s="16">
        <f t="shared" si="33"/>
        <v>0</v>
      </c>
      <c r="AK132" s="16">
        <f t="shared" si="33"/>
        <v>0</v>
      </c>
      <c r="AL132" s="16">
        <f t="shared" si="33"/>
        <v>0</v>
      </c>
      <c r="AM132" s="16">
        <f t="shared" si="33"/>
        <v>0</v>
      </c>
      <c r="AN132" s="16">
        <f t="shared" si="33"/>
        <v>0</v>
      </c>
      <c r="AO132" s="16">
        <f t="shared" ref="AO132:BP132" si="34">(IF(AO108="",0,1))+(IF(AO109="",0,1))+(IF(AO110="",0,1))+(IF(AO111="",0,1))+(IF(AO112="",0,1)+(IF(AO113="",0,1))+(IF(AO114="",0,1))+(IF(AO115="",0,1)))</f>
        <v>0</v>
      </c>
      <c r="AP132" s="16">
        <f t="shared" si="34"/>
        <v>0</v>
      </c>
      <c r="AQ132" s="16">
        <f t="shared" si="34"/>
        <v>0</v>
      </c>
      <c r="AR132" s="16">
        <f t="shared" si="34"/>
        <v>0</v>
      </c>
      <c r="AS132" s="16">
        <f t="shared" si="34"/>
        <v>0</v>
      </c>
      <c r="AT132" s="16">
        <f t="shared" si="34"/>
        <v>0</v>
      </c>
      <c r="AU132" s="16">
        <f t="shared" si="34"/>
        <v>0</v>
      </c>
      <c r="AV132" s="16">
        <f t="shared" si="34"/>
        <v>0</v>
      </c>
      <c r="AW132" s="16">
        <f t="shared" si="34"/>
        <v>0</v>
      </c>
      <c r="AX132" s="16">
        <f t="shared" si="34"/>
        <v>0</v>
      </c>
      <c r="AY132" s="16">
        <f t="shared" si="34"/>
        <v>0</v>
      </c>
      <c r="AZ132" s="16">
        <f t="shared" si="34"/>
        <v>0</v>
      </c>
      <c r="BA132" s="16">
        <f t="shared" si="34"/>
        <v>0</v>
      </c>
      <c r="BB132" s="16">
        <f t="shared" si="34"/>
        <v>0</v>
      </c>
      <c r="BC132" s="16">
        <f t="shared" si="34"/>
        <v>0</v>
      </c>
      <c r="BD132" s="16">
        <f t="shared" si="34"/>
        <v>0</v>
      </c>
      <c r="BE132" s="16">
        <f t="shared" si="34"/>
        <v>0</v>
      </c>
      <c r="BF132" s="16">
        <f t="shared" si="34"/>
        <v>0</v>
      </c>
      <c r="BG132" s="16">
        <f t="shared" si="34"/>
        <v>0</v>
      </c>
      <c r="BH132" s="16">
        <f t="shared" si="34"/>
        <v>0</v>
      </c>
      <c r="BI132" s="16">
        <f t="shared" si="34"/>
        <v>0</v>
      </c>
      <c r="BJ132" s="16">
        <f t="shared" si="34"/>
        <v>0</v>
      </c>
      <c r="BK132" s="16">
        <f t="shared" si="34"/>
        <v>0</v>
      </c>
      <c r="BL132" s="16">
        <f t="shared" si="34"/>
        <v>0</v>
      </c>
      <c r="BM132" s="16">
        <f t="shared" si="34"/>
        <v>0</v>
      </c>
      <c r="BN132" s="16">
        <f t="shared" si="34"/>
        <v>0</v>
      </c>
      <c r="BO132" s="16">
        <f t="shared" si="34"/>
        <v>0</v>
      </c>
      <c r="BP132" s="16">
        <f t="shared" si="34"/>
        <v>0</v>
      </c>
    </row>
    <row r="133" spans="1:68" x14ac:dyDescent="0.2">
      <c r="B133" s="12" t="s">
        <v>94</v>
      </c>
      <c r="C133" s="13">
        <v>43116</v>
      </c>
    </row>
    <row r="134" spans="1:68" x14ac:dyDescent="0.2">
      <c r="B134" s="12" t="s">
        <v>131</v>
      </c>
      <c r="C134" s="13">
        <v>43132</v>
      </c>
    </row>
  </sheetData>
  <sheetProtection password="DAAD" sheet="1" objects="1" scenarios="1" selectLockedCells="1"/>
  <customSheetViews>
    <customSheetView guid="{FA3BD662-F142-4D6F-99A9-E78AF79769BC}" showGridLines="0">
      <pane xSplit="3" ySplit="3" topLeftCell="D4" activePane="bottomRight" state="frozen"/>
      <selection pane="bottomRight" activeCell="A4" sqref="A4:XFD6"/>
      <pageMargins left="0.78740157499999996" right="0.78740157499999996" top="0.984251969" bottom="0.984251969" header="0.4921259845" footer="0.4921259845"/>
      <pageSetup paperSize="9" orientation="portrait" r:id="rId1"/>
      <headerFooter alignWithMargins="0"/>
    </customSheetView>
  </customSheetViews>
  <mergeCells count="133">
    <mergeCell ref="O7:P7"/>
    <mergeCell ref="O9:P9"/>
    <mergeCell ref="M9:N9"/>
    <mergeCell ref="M7:N7"/>
    <mergeCell ref="B45:C45"/>
    <mergeCell ref="F14:G14"/>
    <mergeCell ref="F15:G15"/>
    <mergeCell ref="F16:G16"/>
    <mergeCell ref="F17:G17"/>
    <mergeCell ref="F18:G18"/>
    <mergeCell ref="F26:G26"/>
    <mergeCell ref="B23:C23"/>
    <mergeCell ref="F23:G23"/>
    <mergeCell ref="B28:C28"/>
    <mergeCell ref="F45:I50"/>
    <mergeCell ref="F42:G42"/>
    <mergeCell ref="B40:C40"/>
    <mergeCell ref="F40:G40"/>
    <mergeCell ref="M26:N26"/>
    <mergeCell ref="K50:L50"/>
    <mergeCell ref="K23:L23"/>
    <mergeCell ref="B11:C11"/>
    <mergeCell ref="B35:C35"/>
    <mergeCell ref="F28:H28"/>
    <mergeCell ref="K45:L45"/>
    <mergeCell ref="K46:L46"/>
    <mergeCell ref="K47:L47"/>
    <mergeCell ref="K49:L49"/>
    <mergeCell ref="B41:C43"/>
    <mergeCell ref="B46:C81"/>
    <mergeCell ref="B24:C26"/>
    <mergeCell ref="B29:C33"/>
    <mergeCell ref="B36:C38"/>
    <mergeCell ref="K48:L48"/>
    <mergeCell ref="I37:J37"/>
    <mergeCell ref="I38:J38"/>
    <mergeCell ref="I35:J35"/>
    <mergeCell ref="K24:L24"/>
    <mergeCell ref="K25:L25"/>
    <mergeCell ref="K26:L26"/>
    <mergeCell ref="I24:J24"/>
    <mergeCell ref="I28:J28"/>
    <mergeCell ref="I30:J30"/>
    <mergeCell ref="I31:J31"/>
    <mergeCell ref="I32:J32"/>
    <mergeCell ref="I33:J33"/>
    <mergeCell ref="I36:J36"/>
    <mergeCell ref="K66:L66"/>
    <mergeCell ref="K64:L64"/>
    <mergeCell ref="K55:L55"/>
    <mergeCell ref="F52:I53"/>
    <mergeCell ref="G54:I59"/>
    <mergeCell ref="K56:L56"/>
    <mergeCell ref="K58:L58"/>
    <mergeCell ref="K59:L59"/>
    <mergeCell ref="K57:L57"/>
    <mergeCell ref="F54:F73"/>
    <mergeCell ref="G68:I73"/>
    <mergeCell ref="K62:L62"/>
    <mergeCell ref="K63:L63"/>
    <mergeCell ref="K65:L65"/>
    <mergeCell ref="K72:L72"/>
    <mergeCell ref="G61:I66"/>
    <mergeCell ref="K71:L71"/>
    <mergeCell ref="K68:L68"/>
    <mergeCell ref="K69:L69"/>
    <mergeCell ref="K70:L70"/>
    <mergeCell ref="K61:L61"/>
    <mergeCell ref="K73:L73"/>
    <mergeCell ref="K54:L54"/>
    <mergeCell ref="F125:G125"/>
    <mergeCell ref="F124:G124"/>
    <mergeCell ref="F111:F115"/>
    <mergeCell ref="B104:C104"/>
    <mergeCell ref="F104:G104"/>
    <mergeCell ref="F105:G105"/>
    <mergeCell ref="F106:G106"/>
    <mergeCell ref="F116:F120"/>
    <mergeCell ref="F121:F123"/>
    <mergeCell ref="B105:C125"/>
    <mergeCell ref="B85:C85"/>
    <mergeCell ref="K80:L80"/>
    <mergeCell ref="K81:L81"/>
    <mergeCell ref="F108:F110"/>
    <mergeCell ref="F99:G99"/>
    <mergeCell ref="F98:G98"/>
    <mergeCell ref="F92:F96"/>
    <mergeCell ref="F89:F91"/>
    <mergeCell ref="F97:G97"/>
    <mergeCell ref="F85:G85"/>
    <mergeCell ref="F86:G86"/>
    <mergeCell ref="F87:G87"/>
    <mergeCell ref="F76:I81"/>
    <mergeCell ref="K79:L79"/>
    <mergeCell ref="K78:L78"/>
    <mergeCell ref="K76:L76"/>
    <mergeCell ref="K77:L77"/>
    <mergeCell ref="B86:C99"/>
    <mergeCell ref="F30:H30"/>
    <mergeCell ref="F31:H31"/>
    <mergeCell ref="F35:H35"/>
    <mergeCell ref="F34:K34"/>
    <mergeCell ref="F29:K29"/>
    <mergeCell ref="H7:J7"/>
    <mergeCell ref="H8:J8"/>
    <mergeCell ref="H9:J9"/>
    <mergeCell ref="I25:J25"/>
    <mergeCell ref="I26:J26"/>
    <mergeCell ref="I23:J23"/>
    <mergeCell ref="F5:P5"/>
    <mergeCell ref="F7:F9"/>
    <mergeCell ref="O8:P8"/>
    <mergeCell ref="B3:P3"/>
    <mergeCell ref="D2:P2"/>
    <mergeCell ref="K40:L40"/>
    <mergeCell ref="F37:H37"/>
    <mergeCell ref="F38:H38"/>
    <mergeCell ref="F32:H32"/>
    <mergeCell ref="O23:P23"/>
    <mergeCell ref="M24:N24"/>
    <mergeCell ref="M25:N25"/>
    <mergeCell ref="N11:N14"/>
    <mergeCell ref="O11:P14"/>
    <mergeCell ref="M23:N23"/>
    <mergeCell ref="F11:G11"/>
    <mergeCell ref="F36:H36"/>
    <mergeCell ref="O24:P24"/>
    <mergeCell ref="O25:P25"/>
    <mergeCell ref="O26:P26"/>
    <mergeCell ref="F20:P20"/>
    <mergeCell ref="J11:K11"/>
    <mergeCell ref="F33:H33"/>
    <mergeCell ref="B7:C7"/>
  </mergeCells>
  <phoneticPr fontId="1" type="noConversion"/>
  <conditionalFormatting sqref="F20:P20">
    <cfRule type="containsText" dxfId="5" priority="1" operator="containsText" text="In diesem Feld finden Sie">
      <formula>NOT(ISERROR(SEARCH("In diesem Feld finden Sie",F20)))</formula>
    </cfRule>
    <cfRule type="containsText" dxfId="4" priority="2" operator="containsText" text="In diesem Feld finden Sie">
      <formula>NOT(ISERROR(SEARCH("In diesem Feld finden Sie",F20)))</formula>
    </cfRule>
  </conditionalFormatting>
  <dataValidations count="1">
    <dataValidation type="list" allowBlank="1" showInputMessage="1" showErrorMessage="1" sqref="I97:BP98 I124:BP124 I121:BP122 P40:P43 H24:I26 K24:K26 M24:M26 O24:O26">
      <formula1>$P$38:$P$39</formula1>
    </dataValidation>
  </dataValidations>
  <pageMargins left="0.78740157499999996" right="0.78740157499999996" top="0.984251969" bottom="0.984251969" header="0.4921259845" footer="0.492125984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34"/>
  <sheetViews>
    <sheetView showGridLines="0" showRowColHeaders="0" zoomScale="85" zoomScaleNormal="85" workbookViewId="0">
      <pane xSplit="4" ySplit="21" topLeftCell="E22" activePane="bottomRight" state="frozen"/>
      <selection pane="topRight" activeCell="E1" sqref="E1"/>
      <selection pane="bottomLeft" activeCell="A22" sqref="A22"/>
      <selection pane="bottomRight" activeCell="H8" sqref="H8:J8"/>
    </sheetView>
  </sheetViews>
  <sheetFormatPr baseColWidth="10" defaultColWidth="11.42578125" defaultRowHeight="12.75" x14ac:dyDescent="0.2"/>
  <cols>
    <col min="1" max="1" width="3.7109375" style="1" customWidth="1"/>
    <col min="2" max="2" width="11.42578125" style="16"/>
    <col min="3" max="3" width="14" style="16" customWidth="1"/>
    <col min="4" max="5" width="2.7109375" style="22" customWidth="1"/>
    <col min="6" max="6" width="13.140625" style="1" customWidth="1"/>
    <col min="7" max="7" width="23.140625" style="1" customWidth="1"/>
    <col min="8" max="8" width="13.7109375" style="1" customWidth="1"/>
    <col min="9" max="11" width="11.42578125" style="1"/>
    <col min="12" max="12" width="14.140625" style="1" customWidth="1"/>
    <col min="13" max="68" width="11.42578125" style="1"/>
    <col min="69" max="69" width="11.42578125" style="16"/>
    <col min="70" max="16384" width="11.42578125" style="1"/>
  </cols>
  <sheetData>
    <row r="1" spans="1:69" x14ac:dyDescent="0.2">
      <c r="A1" s="1" t="s">
        <v>76</v>
      </c>
    </row>
    <row r="2" spans="1:69" s="23" customFormat="1" ht="30" customHeight="1" x14ac:dyDescent="0.2">
      <c r="B2" s="14" t="s">
        <v>0</v>
      </c>
      <c r="C2" s="15"/>
      <c r="D2" s="137" t="s">
        <v>1</v>
      </c>
      <c r="E2" s="137"/>
      <c r="F2" s="137"/>
      <c r="G2" s="137"/>
      <c r="H2" s="137"/>
      <c r="I2" s="137"/>
      <c r="J2" s="137"/>
      <c r="K2" s="137"/>
      <c r="L2" s="137"/>
      <c r="M2" s="137"/>
      <c r="N2" s="137"/>
      <c r="O2" s="137"/>
      <c r="P2" s="138"/>
    </row>
    <row r="3" spans="1:69" s="16" customFormat="1" ht="18" x14ac:dyDescent="0.25">
      <c r="B3" s="136" t="s">
        <v>130</v>
      </c>
      <c r="C3" s="136"/>
      <c r="D3" s="136"/>
      <c r="E3" s="136"/>
      <c r="F3" s="136"/>
      <c r="G3" s="136"/>
      <c r="H3" s="136"/>
      <c r="I3" s="136"/>
      <c r="J3" s="136"/>
      <c r="K3" s="136"/>
      <c r="L3" s="136"/>
      <c r="M3" s="136"/>
      <c r="N3" s="136"/>
      <c r="O3" s="136"/>
      <c r="P3" s="136"/>
    </row>
    <row r="4" spans="1:69" ht="20.100000000000001" customHeight="1" x14ac:dyDescent="0.2"/>
    <row r="5" spans="1:69" ht="20.100000000000001" customHeight="1" x14ac:dyDescent="0.2">
      <c r="F5" s="129" t="s">
        <v>129</v>
      </c>
      <c r="G5" s="130"/>
      <c r="H5" s="130"/>
      <c r="I5" s="130"/>
      <c r="J5" s="130"/>
      <c r="K5" s="130"/>
      <c r="L5" s="130"/>
      <c r="M5" s="130"/>
      <c r="N5" s="130"/>
      <c r="O5" s="130"/>
      <c r="P5" s="130"/>
    </row>
    <row r="6" spans="1:69" ht="20.100000000000001" customHeight="1" thickBot="1" x14ac:dyDescent="0.25"/>
    <row r="7" spans="1:69" x14ac:dyDescent="0.2">
      <c r="B7" s="171" t="s">
        <v>2</v>
      </c>
      <c r="C7" s="171"/>
      <c r="F7" s="281"/>
      <c r="G7" s="117" t="s">
        <v>48</v>
      </c>
      <c r="H7" s="178" t="s">
        <v>140</v>
      </c>
      <c r="I7" s="179"/>
      <c r="J7" s="180"/>
      <c r="K7" s="116"/>
      <c r="L7" s="116"/>
      <c r="M7" s="260" t="s">
        <v>77</v>
      </c>
      <c r="N7" s="261"/>
      <c r="O7" s="254">
        <v>123456789</v>
      </c>
      <c r="P7" s="255"/>
    </row>
    <row r="8" spans="1:69" x14ac:dyDescent="0.2">
      <c r="B8" s="118"/>
      <c r="C8" s="79"/>
      <c r="F8" s="280"/>
      <c r="G8" s="87" t="s">
        <v>74</v>
      </c>
      <c r="H8" s="181" t="s">
        <v>156</v>
      </c>
      <c r="I8" s="182"/>
      <c r="J8" s="183"/>
      <c r="K8" s="86"/>
      <c r="L8" s="86"/>
      <c r="M8" s="86" t="s">
        <v>89</v>
      </c>
      <c r="N8" s="87"/>
      <c r="O8" s="134">
        <v>43101</v>
      </c>
      <c r="P8" s="135"/>
      <c r="Q8" s="16" t="s">
        <v>91</v>
      </c>
      <c r="R8" s="16" t="s">
        <v>92</v>
      </c>
      <c r="S8" s="16" t="s">
        <v>93</v>
      </c>
    </row>
    <row r="9" spans="1:69" ht="13.5" thickBot="1" x14ac:dyDescent="0.25">
      <c r="B9" s="17"/>
      <c r="C9" s="17"/>
      <c r="F9" s="279"/>
      <c r="G9" s="115" t="s">
        <v>75</v>
      </c>
      <c r="H9" s="184">
        <v>43101</v>
      </c>
      <c r="I9" s="185"/>
      <c r="J9" s="186"/>
      <c r="K9" s="114"/>
      <c r="L9" s="114"/>
      <c r="M9" s="258" t="s">
        <v>132</v>
      </c>
      <c r="N9" s="259"/>
      <c r="O9" s="256">
        <v>43128</v>
      </c>
      <c r="P9" s="257"/>
      <c r="Q9" s="16">
        <f>ROUNDDOWN(((O9-O8)/7),0)</f>
        <v>3</v>
      </c>
      <c r="R9" s="16">
        <f>(IF((I99&gt;=S9),1,0)+IF((J99&gt;=S9),1,0)+IF((K99&gt;=S9),1,0)+IF((L99&gt;=S9),1,0)+IF((M99&gt;=S9),1,0)+IF((N99&gt;=S9),1,0)+IF((O99&gt;=S9),1,0)+IF((P99&gt;=S9),1,0)+IF((Q99&gt;=S9),1,0)+IF((R99&gt;=S9),1,0)+IF((S99&gt;=S9),1,0)+IF((T99&gt;=S9),1,0)+IF((U99&gt;=S9),1,0)+IF((V99&gt;=S9),1,0)+IF((W99&gt;=S9),1,0)+IF((X99&gt;=S9),1,0)+IF((Y99&gt;=S9),1,0)+IF((Z99&gt;=S9),1,0)+IF((AA99&gt;=S9),1,0)+IF((AB99&gt;=S9),1,0)+IF((AC99&gt;=S9),1,0)+IF((AD99&gt;=S9),1,0)+IF((AE99&gt;=S9),1,0)+IF((AF99&gt;=S9),1,0)+IF((AG99&gt;=S9),1,0)+IF((AH99&gt;=S9),1,0)+IF((AI99&gt;=S9),1,0)+IF((AJ99&gt;=S9),1,0)+IF((AK99&gt;=S9),1,0)+IF((AL99&gt;=S9),1,0)+IF((AM99&gt;=S9),1,0)+IF((AN99&gt;=S9),1,0)+IF((AO99&gt;=S9),1,0)+IF((AP99&gt;=S9),1,0)+IF((AQ99&gt;=S9),1,0)+IF((AR99&gt;=S9),1,0)+IF((AS99&gt;=S9),1,0)+IF((AT99&gt;=S9),1,0)+IF((AU99&gt;=S9),1,0)+IF((AV99&gt;=S9),1,0)+IF((AW99&gt;=S9),1,0)+IF((AX99&gt;=S9),1,0)+IF((AY99&gt;=S9),1,0)+IF((AZ99&gt;=S9),1,0)+IF((BA99&gt;=S9),1,0)+IF((BB99&gt;=S9),1,0)+IF((BC99&gt;=S9),1,0)+IF((BD99&gt;=S9),1,0)+IF((BE99&gt;=S9),1,0)+IF((BF99&gt;=S9),1,0)+IF((BG99&gt;=S9),1,0)+IF((BH99&gt;=S9),1,0)+IF((BI99&gt;=S9),1,0)+IF((BJ99&gt;=S9),1,0)+IF((BK99&gt;=S9),1,0)+IF((BL99&gt;=S9),1,0)+IF((BM99&gt;=S9),1,0)+IF((BN99&gt;=S9),1,0)+IF((BO99&gt;=S9),1,0)+IF((BP99&gt;=S9),1,0))</f>
        <v>4</v>
      </c>
      <c r="S9" s="24">
        <v>2.0833333333333332E-2</v>
      </c>
    </row>
    <row r="10" spans="1:69" s="8" customFormat="1" ht="20.100000000000001" customHeight="1" thickBot="1" x14ac:dyDescent="0.25">
      <c r="D10" s="10"/>
      <c r="E10" s="10"/>
      <c r="BQ10" s="16"/>
    </row>
    <row r="11" spans="1:69" ht="13.5" thickBot="1" x14ac:dyDescent="0.25">
      <c r="B11" s="171" t="s">
        <v>32</v>
      </c>
      <c r="C11" s="171"/>
      <c r="F11" s="161" t="s">
        <v>53</v>
      </c>
      <c r="G11" s="162"/>
      <c r="H11" s="91" t="str">
        <f>IF(D28+D40+D45+D86+D104=5,"ja","nein")</f>
        <v>nein</v>
      </c>
      <c r="I11" s="22">
        <f>IF(H11="ja",1,0)</f>
        <v>0</v>
      </c>
      <c r="J11" s="169" t="s">
        <v>52</v>
      </c>
      <c r="K11" s="170"/>
      <c r="L11" s="111">
        <f>(J50+J59+J66+J73+J81+H99+H125)*I11*24</f>
        <v>0</v>
      </c>
      <c r="M11" s="2"/>
      <c r="N11" s="150" t="s">
        <v>33</v>
      </c>
      <c r="O11" s="153" t="str">
        <f>IF(L11&gt;34.99,"9-502.4",IF(L11&gt;24.99,"9-502.3",IF(L11&gt;14.99,"9-502.2",IF(L11&gt;4.99,"9-502.1",IF(L11&gt;1.99,"9-502.0","---")))))</f>
        <v>---</v>
      </c>
      <c r="P11" s="154"/>
    </row>
    <row r="12" spans="1:69" ht="5.25" customHeight="1" x14ac:dyDescent="0.2">
      <c r="B12" s="118"/>
      <c r="C12" s="118"/>
      <c r="F12" s="119"/>
      <c r="G12" s="120"/>
      <c r="H12" s="92"/>
      <c r="I12" s="2"/>
      <c r="J12" s="3"/>
      <c r="K12" s="3"/>
      <c r="L12" s="4"/>
      <c r="M12" s="2"/>
      <c r="N12" s="151"/>
      <c r="O12" s="155"/>
      <c r="P12" s="156"/>
    </row>
    <row r="13" spans="1:69" ht="13.5" customHeight="1" x14ac:dyDescent="0.2">
      <c r="B13" s="118"/>
      <c r="C13" s="118"/>
      <c r="F13" s="119" t="s">
        <v>90</v>
      </c>
      <c r="G13" s="120"/>
      <c r="H13" s="92" t="str">
        <f>IF(OR(H24="ja",H25="ja",H26="ja",I24="ja",I25="ja",I26="ja",K24="ja",K25="ja",K26="ja",M24="ja",M25="ja",M26="ja",O24="ja",O25="ja",O26="ja"),"ja","nein")</f>
        <v>ja</v>
      </c>
      <c r="I13" s="2"/>
      <c r="J13" s="3"/>
      <c r="K13" s="3"/>
      <c r="L13" s="4"/>
      <c r="M13" s="2"/>
      <c r="N13" s="151"/>
      <c r="O13" s="155"/>
      <c r="P13" s="156"/>
    </row>
    <row r="14" spans="1:69" ht="13.5" thickBot="1" x14ac:dyDescent="0.25">
      <c r="B14" s="118"/>
      <c r="C14" s="118"/>
      <c r="F14" s="262" t="s">
        <v>83</v>
      </c>
      <c r="G14" s="263"/>
      <c r="H14" s="92" t="str">
        <f>IF(D28=1,"ja","nein")</f>
        <v>ja</v>
      </c>
      <c r="I14" s="2"/>
      <c r="J14" s="3"/>
      <c r="K14" s="3"/>
      <c r="L14" s="4"/>
      <c r="M14" s="2"/>
      <c r="N14" s="152"/>
      <c r="O14" s="157"/>
      <c r="P14" s="158"/>
    </row>
    <row r="15" spans="1:69" x14ac:dyDescent="0.2">
      <c r="B15" s="118"/>
      <c r="C15" s="118"/>
      <c r="F15" s="262" t="s">
        <v>84</v>
      </c>
      <c r="G15" s="263"/>
      <c r="H15" s="92" t="str">
        <f>IF(D40=1,"ja","nein")</f>
        <v>ja</v>
      </c>
      <c r="I15" s="2"/>
      <c r="J15" s="3"/>
      <c r="K15" s="3"/>
      <c r="L15" s="4"/>
      <c r="M15" s="2"/>
      <c r="N15" s="5"/>
      <c r="O15" s="6"/>
      <c r="P15" s="6"/>
    </row>
    <row r="16" spans="1:69" x14ac:dyDescent="0.2">
      <c r="B16" s="118"/>
      <c r="C16" s="118"/>
      <c r="F16" s="262" t="s">
        <v>85</v>
      </c>
      <c r="G16" s="263"/>
      <c r="H16" s="92" t="str">
        <f>IF(D45=1,"ja","nein")</f>
        <v>ja</v>
      </c>
      <c r="I16" s="22" t="str">
        <f>IF(H11="ja",P19,P17)</f>
        <v>In diesem Feld finden Sie, wenn die für den o.g. Patienten erbrachten Leistungen vollständig und korrekt kodiert sowie alle weiteren Voraussetzungen erfüllt sind, einen Text, der alle OPS-relevanten Informationen enthält. Diesen "Textbaustein" können Sie direkt für den Arztbrief (kopieren, einfügen) verwenden.</v>
      </c>
      <c r="J16" s="29" t="s">
        <v>95</v>
      </c>
      <c r="K16" s="29" t="s">
        <v>96</v>
      </c>
      <c r="L16" s="82" t="s">
        <v>97</v>
      </c>
      <c r="M16" s="29" t="s">
        <v>98</v>
      </c>
      <c r="N16" s="29" t="s">
        <v>99</v>
      </c>
      <c r="O16" s="83" t="s">
        <v>100</v>
      </c>
      <c r="P16" s="83" t="s">
        <v>126</v>
      </c>
      <c r="Q16" s="16"/>
      <c r="R16" s="16"/>
      <c r="S16" s="16"/>
      <c r="T16" s="16"/>
      <c r="U16" s="16"/>
    </row>
    <row r="17" spans="2:21" ht="15" x14ac:dyDescent="0.25">
      <c r="B17" s="118"/>
      <c r="C17" s="118"/>
      <c r="F17" s="262" t="s">
        <v>86</v>
      </c>
      <c r="G17" s="263"/>
      <c r="H17" s="92" t="str">
        <f>IF(O9=0,"nein",IF(R9-Q9&lt;0,"nein","ja"))</f>
        <v>ja</v>
      </c>
      <c r="I17" s="2"/>
      <c r="J17" s="84" t="s">
        <v>107</v>
      </c>
      <c r="K17" s="84" t="s">
        <v>108</v>
      </c>
      <c r="L17" s="84" t="s">
        <v>117</v>
      </c>
      <c r="M17" s="84" t="s">
        <v>109</v>
      </c>
      <c r="N17" s="84" t="s">
        <v>110</v>
      </c>
      <c r="O17" s="84" t="s">
        <v>111</v>
      </c>
      <c r="P17" s="83" t="s">
        <v>128</v>
      </c>
      <c r="Q17" s="16"/>
      <c r="R17" s="16"/>
      <c r="S17" s="16"/>
      <c r="T17" s="16"/>
      <c r="U17" s="16"/>
    </row>
    <row r="18" spans="2:21" ht="13.5" thickBot="1" x14ac:dyDescent="0.25">
      <c r="B18" s="118"/>
      <c r="C18" s="118"/>
      <c r="F18" s="264" t="s">
        <v>87</v>
      </c>
      <c r="G18" s="265"/>
      <c r="H18" s="93" t="str">
        <f>IF(D104=1,"ja","nein")</f>
        <v>nein</v>
      </c>
      <c r="I18" s="2"/>
      <c r="J18" s="29" t="s">
        <v>101</v>
      </c>
      <c r="K18" s="29" t="s">
        <v>102</v>
      </c>
      <c r="L18" s="82" t="s">
        <v>103</v>
      </c>
      <c r="M18" s="29" t="s">
        <v>104</v>
      </c>
      <c r="N18" s="29" t="s">
        <v>105</v>
      </c>
      <c r="O18" s="83" t="s">
        <v>106</v>
      </c>
      <c r="P18" s="83" t="s">
        <v>127</v>
      </c>
      <c r="Q18" s="16"/>
      <c r="R18" s="16"/>
      <c r="S18" s="16"/>
      <c r="T18" s="16"/>
      <c r="U18" s="16"/>
    </row>
    <row r="19" spans="2:21" ht="15.75" thickBot="1" x14ac:dyDescent="0.3">
      <c r="B19" s="118"/>
      <c r="C19" s="118"/>
      <c r="F19" s="121"/>
      <c r="G19" s="121"/>
      <c r="H19" s="121"/>
      <c r="I19" s="2"/>
      <c r="J19" s="84" t="s">
        <v>112</v>
      </c>
      <c r="K19" s="84" t="s">
        <v>113</v>
      </c>
      <c r="L19" s="84" t="s">
        <v>114</v>
      </c>
      <c r="M19" s="84" t="s">
        <v>115</v>
      </c>
      <c r="N19" s="84" t="s">
        <v>116</v>
      </c>
      <c r="O19" s="83" t="s">
        <v>76</v>
      </c>
      <c r="P19" s="83" t="str">
        <f>J17&amp;O19&amp;O11&amp;O19&amp;K17&amp;O19&amp;TEXT(L11,"#.##0,0")&amp;O19&amp;L17&amp;O19&amp;BQ50&amp;O19&amp;M17&amp;O19&amp;BQ55&amp;O19&amp;N17&amp;O19&amp;BQ59&amp;O17&amp;O19&amp;BQ66&amp;J19&amp;O19&amp;BQ73&amp;K19&amp;O19&amp;BQ81&amp;O19&amp;L19&amp;O19&amp;BQ99&amp;O19&amp;M19&amp;O19&amp;BQ125&amp;O19&amp;N19</f>
        <v>Es wurden Leistungen zur „Präventiven familienzentrierten multimodalen Komplexbehandlung bei Frühgeborenen, Neugeborenen und Säuglingen“ gem. OPS --- im Umfang von 0,0 Stunden zur psychosozialen und bindungsunterstützenden familienzentrierten Versorgung während des stationären Aufenthaltes durch ein multiprofessionelles Team unter Leitung eines Facharztes erbracht. Die familiäre Situation wurde durch ein Assessment (nicht auf die Stunden angerechnet) der individuellen, familiären, sozialen und lokalen/kommunalen Ressourcen erfasst. Die Leistungen umfassten 2 Beratung(en) der Eltern/Sorgeberechtigten zu sozialen Aspekten und Entwicklungsaspekten bei drohender Bindungsstörung sowie zur Mobilisierung von Unterstützungsressourcen, 1 Anleitung(en) der Eltern/Sorgeberechtigten in bindungsförderndem Verhalten (theoretische Unterweisung im Einzel- oder Gruppensetting: 0; praktische Unterweisung im Einzelsetting: 1; Übung wiederkehrender allgemeiner und spezifischer Pflege- und Versorgungshandlungen am eigenen Kind: 0), 0 Krisenintervention(en) bei kurzfristiger Zustandsverschlechterung des Kindes sowie insgesamt 4 Fallbesprechung(en) von mindestens 10 Minuten Dauer unter Beteiligung aller 3 Berufsgruppen des multiprofessionellen Teams mit Dokumentation und 0 Fallkonferenz(en) unter Beteiligung von mindestens 2 Berufsgruppen des multiprofessionellen Teams sowie der Eltern/Sorgeberechtigten von mindestens 15 Minuten Dauer mit Dokumentation.</v>
      </c>
      <c r="Q19" s="16"/>
      <c r="R19" s="16"/>
      <c r="S19" s="16"/>
      <c r="T19" s="16"/>
      <c r="U19" s="16"/>
    </row>
    <row r="20" spans="2:21" ht="150" customHeight="1" thickBot="1" x14ac:dyDescent="0.25">
      <c r="B20" s="118"/>
      <c r="C20" s="118"/>
      <c r="F20" s="166" t="str">
        <f>I16</f>
        <v>In diesem Feld finden Sie, wenn die für den o.g. Patienten erbrachten Leistungen vollständig und korrekt kodiert sowie alle weiteren Voraussetzungen erfüllt sind, einen Text, der alle OPS-relevanten Informationen enthält. Diesen "Textbaustein" können Sie direkt für den Arztbrief (kopieren, einfügen) verwenden.</v>
      </c>
      <c r="G20" s="167"/>
      <c r="H20" s="167"/>
      <c r="I20" s="167"/>
      <c r="J20" s="167"/>
      <c r="K20" s="167"/>
      <c r="L20" s="167"/>
      <c r="M20" s="167"/>
      <c r="N20" s="167"/>
      <c r="O20" s="167"/>
      <c r="P20" s="168"/>
    </row>
    <row r="21" spans="2:21" ht="9.9499999999999993" customHeight="1" x14ac:dyDescent="0.2">
      <c r="L21" s="7"/>
    </row>
    <row r="22" spans="2:21" ht="9.9499999999999993" customHeight="1" thickBot="1" x14ac:dyDescent="0.25">
      <c r="E22" s="22" t="s">
        <v>76</v>
      </c>
      <c r="L22" s="7"/>
    </row>
    <row r="23" spans="2:21" ht="25.5" customHeight="1" x14ac:dyDescent="0.2">
      <c r="B23" s="268" t="s">
        <v>11</v>
      </c>
      <c r="C23" s="268"/>
      <c r="D23" s="19"/>
      <c r="E23" s="19"/>
      <c r="F23" s="269"/>
      <c r="G23" s="270"/>
      <c r="H23" s="78" t="s">
        <v>6</v>
      </c>
      <c r="I23" s="159" t="s">
        <v>7</v>
      </c>
      <c r="J23" s="160"/>
      <c r="K23" s="274" t="s">
        <v>8</v>
      </c>
      <c r="L23" s="275"/>
      <c r="M23" s="159" t="s">
        <v>9</v>
      </c>
      <c r="N23" s="160"/>
      <c r="O23" s="146" t="s">
        <v>10</v>
      </c>
      <c r="P23" s="147"/>
    </row>
    <row r="24" spans="2:21" x14ac:dyDescent="0.2">
      <c r="B24" s="245" t="s">
        <v>133</v>
      </c>
      <c r="C24" s="219"/>
      <c r="F24" s="32" t="s">
        <v>3</v>
      </c>
      <c r="G24" s="33"/>
      <c r="H24" s="124" t="s">
        <v>50</v>
      </c>
      <c r="I24" s="187" t="s">
        <v>51</v>
      </c>
      <c r="J24" s="187"/>
      <c r="K24" s="148" t="s">
        <v>51</v>
      </c>
      <c r="L24" s="149"/>
      <c r="M24" s="148" t="s">
        <v>51</v>
      </c>
      <c r="N24" s="149"/>
      <c r="O24" s="148" t="s">
        <v>50</v>
      </c>
      <c r="P24" s="163"/>
    </row>
    <row r="25" spans="2:21" x14ac:dyDescent="0.2">
      <c r="B25" s="219"/>
      <c r="C25" s="219"/>
      <c r="F25" s="32" t="s">
        <v>4</v>
      </c>
      <c r="G25" s="33"/>
      <c r="H25" s="124" t="s">
        <v>51</v>
      </c>
      <c r="I25" s="187" t="s">
        <v>51</v>
      </c>
      <c r="J25" s="187"/>
      <c r="K25" s="148" t="s">
        <v>51</v>
      </c>
      <c r="L25" s="149"/>
      <c r="M25" s="148" t="s">
        <v>51</v>
      </c>
      <c r="N25" s="149"/>
      <c r="O25" s="148" t="s">
        <v>51</v>
      </c>
      <c r="P25" s="163"/>
    </row>
    <row r="26" spans="2:21" ht="13.5" thickBot="1" x14ac:dyDescent="0.25">
      <c r="B26" s="219"/>
      <c r="C26" s="219"/>
      <c r="F26" s="266" t="s">
        <v>5</v>
      </c>
      <c r="G26" s="267"/>
      <c r="H26" s="128" t="s">
        <v>51</v>
      </c>
      <c r="I26" s="188" t="s">
        <v>51</v>
      </c>
      <c r="J26" s="188"/>
      <c r="K26" s="164" t="s">
        <v>51</v>
      </c>
      <c r="L26" s="251"/>
      <c r="M26" s="164" t="s">
        <v>51</v>
      </c>
      <c r="N26" s="251"/>
      <c r="O26" s="164" t="s">
        <v>51</v>
      </c>
      <c r="P26" s="165"/>
    </row>
    <row r="27" spans="2:21" ht="20.100000000000001" customHeight="1" thickBot="1" x14ac:dyDescent="0.25"/>
    <row r="28" spans="2:21" x14ac:dyDescent="0.2">
      <c r="B28" s="171" t="s">
        <v>12</v>
      </c>
      <c r="C28" s="171"/>
      <c r="D28" s="20">
        <f>IF(L28=8,1,0)</f>
        <v>1</v>
      </c>
      <c r="E28" s="20"/>
      <c r="F28" s="276" t="s">
        <v>47</v>
      </c>
      <c r="G28" s="277"/>
      <c r="H28" s="253"/>
      <c r="I28" s="252" t="s">
        <v>48</v>
      </c>
      <c r="J28" s="253"/>
      <c r="K28" s="34" t="s">
        <v>49</v>
      </c>
      <c r="L28" s="16">
        <f>SUM(L30:L38)</f>
        <v>8</v>
      </c>
    </row>
    <row r="29" spans="2:21" ht="6" customHeight="1" x14ac:dyDescent="0.2">
      <c r="B29" s="246" t="s">
        <v>134</v>
      </c>
      <c r="C29" s="219"/>
      <c r="D29" s="19"/>
      <c r="E29" s="19"/>
      <c r="F29" s="175"/>
      <c r="G29" s="176"/>
      <c r="H29" s="176"/>
      <c r="I29" s="176"/>
      <c r="J29" s="176"/>
      <c r="K29" s="177"/>
      <c r="L29" s="16"/>
    </row>
    <row r="30" spans="2:21" x14ac:dyDescent="0.2">
      <c r="B30" s="219"/>
      <c r="C30" s="219"/>
      <c r="F30" s="140" t="s">
        <v>78</v>
      </c>
      <c r="G30" s="141"/>
      <c r="H30" s="142"/>
      <c r="I30" s="247" t="s">
        <v>78</v>
      </c>
      <c r="J30" s="248"/>
      <c r="K30" s="55" t="s">
        <v>143</v>
      </c>
      <c r="L30" s="16">
        <f>IF(I30="",0,1)</f>
        <v>1</v>
      </c>
    </row>
    <row r="31" spans="2:21" x14ac:dyDescent="0.2">
      <c r="B31" s="219"/>
      <c r="C31" s="219"/>
      <c r="F31" s="140" t="s">
        <v>79</v>
      </c>
      <c r="G31" s="141"/>
      <c r="H31" s="142"/>
      <c r="I31" s="247" t="s">
        <v>36</v>
      </c>
      <c r="J31" s="248"/>
      <c r="K31" s="55" t="s">
        <v>144</v>
      </c>
      <c r="L31" s="16">
        <f>IF(I31="",0,1)</f>
        <v>1</v>
      </c>
    </row>
    <row r="32" spans="2:21" x14ac:dyDescent="0.2">
      <c r="B32" s="219"/>
      <c r="C32" s="219"/>
      <c r="F32" s="140" t="s">
        <v>56</v>
      </c>
      <c r="G32" s="141"/>
      <c r="H32" s="142"/>
      <c r="I32" s="247" t="s">
        <v>141</v>
      </c>
      <c r="J32" s="248"/>
      <c r="K32" s="55" t="s">
        <v>145</v>
      </c>
      <c r="L32" s="16">
        <f>IF(I32="",0,1)</f>
        <v>1</v>
      </c>
    </row>
    <row r="33" spans="2:68" x14ac:dyDescent="0.2">
      <c r="B33" s="219"/>
      <c r="C33" s="219"/>
      <c r="F33" s="140" t="s">
        <v>13</v>
      </c>
      <c r="G33" s="141"/>
      <c r="H33" s="142"/>
      <c r="I33" s="247" t="s">
        <v>142</v>
      </c>
      <c r="J33" s="248"/>
      <c r="K33" s="55" t="s">
        <v>146</v>
      </c>
      <c r="L33" s="16">
        <f>IF(I33="",0,1)</f>
        <v>1</v>
      </c>
    </row>
    <row r="34" spans="2:68" x14ac:dyDescent="0.2">
      <c r="F34" s="172"/>
      <c r="G34" s="173"/>
      <c r="H34" s="173"/>
      <c r="I34" s="173"/>
      <c r="J34" s="173"/>
      <c r="K34" s="174"/>
      <c r="L34" s="16"/>
    </row>
    <row r="35" spans="2:68" x14ac:dyDescent="0.2">
      <c r="B35" s="171" t="s">
        <v>44</v>
      </c>
      <c r="C35" s="171"/>
      <c r="F35" s="140" t="s">
        <v>14</v>
      </c>
      <c r="G35" s="141"/>
      <c r="H35" s="142"/>
      <c r="I35" s="247" t="s">
        <v>147</v>
      </c>
      <c r="J35" s="248"/>
      <c r="K35" s="55" t="s">
        <v>151</v>
      </c>
      <c r="L35" s="16">
        <f>IF(I35="",0,1)</f>
        <v>1</v>
      </c>
    </row>
    <row r="36" spans="2:68" x14ac:dyDescent="0.2">
      <c r="B36" s="245" t="s">
        <v>135</v>
      </c>
      <c r="C36" s="219"/>
      <c r="F36" s="140" t="s">
        <v>15</v>
      </c>
      <c r="G36" s="141"/>
      <c r="H36" s="142"/>
      <c r="I36" s="247" t="s">
        <v>148</v>
      </c>
      <c r="J36" s="248"/>
      <c r="K36" s="55" t="s">
        <v>145</v>
      </c>
      <c r="L36" s="16">
        <f>IF(I36="",0,1)</f>
        <v>1</v>
      </c>
    </row>
    <row r="37" spans="2:68" x14ac:dyDescent="0.2">
      <c r="B37" s="219"/>
      <c r="C37" s="219"/>
      <c r="F37" s="140" t="s">
        <v>16</v>
      </c>
      <c r="G37" s="141"/>
      <c r="H37" s="142"/>
      <c r="I37" s="247" t="s">
        <v>149</v>
      </c>
      <c r="J37" s="248"/>
      <c r="K37" s="55" t="s">
        <v>120</v>
      </c>
      <c r="L37" s="16">
        <f>IF(I37="",0,1)</f>
        <v>1</v>
      </c>
    </row>
    <row r="38" spans="2:68" ht="13.5" thickBot="1" x14ac:dyDescent="0.25">
      <c r="B38" s="219"/>
      <c r="C38" s="219"/>
      <c r="F38" s="143" t="s">
        <v>17</v>
      </c>
      <c r="G38" s="144"/>
      <c r="H38" s="145"/>
      <c r="I38" s="249" t="s">
        <v>150</v>
      </c>
      <c r="J38" s="250"/>
      <c r="K38" s="56" t="s">
        <v>152</v>
      </c>
      <c r="L38" s="16">
        <f>IF(I38="",0,1)</f>
        <v>1</v>
      </c>
      <c r="P38" s="16" t="s">
        <v>50</v>
      </c>
    </row>
    <row r="39" spans="2:68" ht="20.100000000000001" customHeight="1" thickBot="1" x14ac:dyDescent="0.25">
      <c r="P39" s="16"/>
    </row>
    <row r="40" spans="2:68" x14ac:dyDescent="0.2">
      <c r="B40" s="171" t="s">
        <v>18</v>
      </c>
      <c r="C40" s="171"/>
      <c r="D40" s="22">
        <f>IF(AND(H40&gt;0,H42&gt;"",Q40+Q41+Q42+Q43=4),1,0)</f>
        <v>1</v>
      </c>
      <c r="E40" s="77"/>
      <c r="F40" s="273" t="s">
        <v>19</v>
      </c>
      <c r="G40" s="139"/>
      <c r="H40" s="66">
        <v>43102</v>
      </c>
      <c r="I40" s="9"/>
      <c r="J40" s="9"/>
      <c r="K40" s="139" t="s">
        <v>45</v>
      </c>
      <c r="L40" s="139"/>
      <c r="M40" s="122" t="s">
        <v>21</v>
      </c>
      <c r="N40" s="122"/>
      <c r="O40" s="122"/>
      <c r="P40" s="58" t="s">
        <v>50</v>
      </c>
      <c r="Q40" s="16">
        <f>IF(P40="ja",1,0)</f>
        <v>1</v>
      </c>
    </row>
    <row r="41" spans="2:68" x14ac:dyDescent="0.2">
      <c r="B41" s="245" t="s">
        <v>136</v>
      </c>
      <c r="C41" s="219"/>
      <c r="F41" s="36"/>
      <c r="G41" s="10"/>
      <c r="H41" s="10"/>
      <c r="I41" s="10"/>
      <c r="J41" s="10"/>
      <c r="K41" s="10"/>
      <c r="L41" s="10"/>
      <c r="M41" s="121" t="s">
        <v>22</v>
      </c>
      <c r="N41" s="121"/>
      <c r="O41" s="121"/>
      <c r="P41" s="59" t="s">
        <v>50</v>
      </c>
      <c r="Q41" s="16">
        <f>IF(P41="ja",1,0)</f>
        <v>1</v>
      </c>
    </row>
    <row r="42" spans="2:68" x14ac:dyDescent="0.2">
      <c r="B42" s="219"/>
      <c r="C42" s="219"/>
      <c r="F42" s="271" t="s">
        <v>20</v>
      </c>
      <c r="G42" s="272"/>
      <c r="H42" s="68" t="s">
        <v>146</v>
      </c>
      <c r="I42" s="10"/>
      <c r="J42" s="10"/>
      <c r="K42" s="10"/>
      <c r="L42" s="10"/>
      <c r="M42" s="121" t="s">
        <v>23</v>
      </c>
      <c r="N42" s="121"/>
      <c r="O42" s="121"/>
      <c r="P42" s="59" t="s">
        <v>50</v>
      </c>
      <c r="Q42" s="16">
        <f>IF(P42="ja",1,0)</f>
        <v>1</v>
      </c>
    </row>
    <row r="43" spans="2:68" ht="13.5" thickBot="1" x14ac:dyDescent="0.25">
      <c r="B43" s="219"/>
      <c r="C43" s="219"/>
      <c r="F43" s="37"/>
      <c r="G43" s="11"/>
      <c r="H43" s="11"/>
      <c r="I43" s="11"/>
      <c r="J43" s="11"/>
      <c r="K43" s="11"/>
      <c r="L43" s="11"/>
      <c r="M43" s="38" t="s">
        <v>24</v>
      </c>
      <c r="N43" s="38"/>
      <c r="O43" s="38"/>
      <c r="P43" s="60" t="s">
        <v>50</v>
      </c>
      <c r="Q43" s="16">
        <f>IF(P43="ja",1,0)</f>
        <v>1</v>
      </c>
    </row>
    <row r="44" spans="2:68" ht="19.5" customHeight="1" thickBot="1" x14ac:dyDescent="0.25">
      <c r="M44" s="16">
        <f>IF(M49="",0,1)</f>
        <v>1</v>
      </c>
      <c r="N44" s="16">
        <f>IF(N49="",0,1)</f>
        <v>1</v>
      </c>
      <c r="O44" s="16">
        <f>IF(O49="",0,1)</f>
        <v>0</v>
      </c>
      <c r="P44" s="16">
        <f>IF(P49="",0,1)</f>
        <v>0</v>
      </c>
      <c r="Q44" s="16">
        <f>IF(Q49="",0,1)</f>
        <v>0</v>
      </c>
      <c r="R44" s="16">
        <f>IF(R49="",0,1)</f>
        <v>0</v>
      </c>
      <c r="S44" s="16">
        <f>IF(S49="",0,1)</f>
        <v>0</v>
      </c>
      <c r="T44" s="16">
        <f>IF(T49="",0,1)</f>
        <v>0</v>
      </c>
      <c r="U44" s="16">
        <f>IF(U49="",0,1)</f>
        <v>0</v>
      </c>
      <c r="V44" s="16">
        <f>IF(V49="",0,1)</f>
        <v>0</v>
      </c>
      <c r="W44" s="16">
        <f>IF(W49="",0,1)</f>
        <v>0</v>
      </c>
      <c r="X44" s="16">
        <f>IF(X49="",0,1)</f>
        <v>0</v>
      </c>
      <c r="Y44" s="16">
        <f>IF(Y49="",0,1)</f>
        <v>0</v>
      </c>
      <c r="Z44" s="16">
        <f>IF(Z49="",0,1)</f>
        <v>0</v>
      </c>
      <c r="AA44" s="16">
        <f>IF(AA49="",0,1)</f>
        <v>0</v>
      </c>
      <c r="AB44" s="16">
        <f>IF(AB49="",0,1)</f>
        <v>0</v>
      </c>
      <c r="AC44" s="16">
        <f>IF(AC49="",0,1)</f>
        <v>0</v>
      </c>
      <c r="AD44" s="16">
        <f>IF(AD49="",0,1)</f>
        <v>0</v>
      </c>
      <c r="AE44" s="16">
        <f>IF(AE49="",0,1)</f>
        <v>0</v>
      </c>
      <c r="AF44" s="16">
        <f>IF(AF49="",0,1)</f>
        <v>0</v>
      </c>
      <c r="AG44" s="16">
        <f>IF(AG49="",0,1)</f>
        <v>0</v>
      </c>
      <c r="AH44" s="16">
        <f>IF(AH49="",0,1)</f>
        <v>0</v>
      </c>
      <c r="AI44" s="16">
        <f>IF(AI49="",0,1)</f>
        <v>0</v>
      </c>
      <c r="AJ44" s="16">
        <f>IF(AJ49="",0,1)</f>
        <v>0</v>
      </c>
      <c r="AK44" s="16">
        <f>IF(AK49="",0,1)</f>
        <v>0</v>
      </c>
      <c r="AL44" s="16">
        <f>IF(AL49="",0,1)</f>
        <v>0</v>
      </c>
      <c r="AM44" s="16">
        <f>IF(AM49="",0,1)</f>
        <v>0</v>
      </c>
      <c r="AN44" s="16">
        <f>IF(AN49="",0,1)</f>
        <v>0</v>
      </c>
      <c r="AO44" s="16">
        <f>IF(AO49="",0,1)</f>
        <v>0</v>
      </c>
      <c r="AP44" s="16">
        <f>IF(AP49="",0,1)</f>
        <v>0</v>
      </c>
      <c r="AQ44" s="16">
        <f>IF(AQ49="",0,1)</f>
        <v>0</v>
      </c>
      <c r="AR44" s="16">
        <f>IF(AR49="",0,1)</f>
        <v>0</v>
      </c>
      <c r="AS44" s="16">
        <f>IF(AS49="",0,1)</f>
        <v>0</v>
      </c>
      <c r="AT44" s="16">
        <f>IF(AT49="",0,1)</f>
        <v>0</v>
      </c>
      <c r="AU44" s="16">
        <f>IF(AU49="",0,1)</f>
        <v>0</v>
      </c>
      <c r="AV44" s="16">
        <f>IF(AV49="",0,1)</f>
        <v>0</v>
      </c>
      <c r="AW44" s="16">
        <f>IF(AW49="",0,1)</f>
        <v>0</v>
      </c>
      <c r="AX44" s="16">
        <f>IF(AX49="",0,1)</f>
        <v>0</v>
      </c>
      <c r="AY44" s="16">
        <f>IF(AY49="",0,1)</f>
        <v>0</v>
      </c>
      <c r="AZ44" s="16">
        <f>IF(AZ49="",0,1)</f>
        <v>0</v>
      </c>
      <c r="BA44" s="16">
        <f>IF(BA49="",0,1)</f>
        <v>0</v>
      </c>
      <c r="BB44" s="16">
        <f>IF(BB49="",0,1)</f>
        <v>0</v>
      </c>
      <c r="BC44" s="16">
        <f>IF(BC49="",0,1)</f>
        <v>0</v>
      </c>
      <c r="BD44" s="16">
        <f>IF(BD49="",0,1)</f>
        <v>0</v>
      </c>
      <c r="BE44" s="16">
        <f>IF(BE49="",0,1)</f>
        <v>0</v>
      </c>
      <c r="BF44" s="16">
        <f>IF(BF49="",0,1)</f>
        <v>0</v>
      </c>
      <c r="BG44" s="16">
        <f>IF(BG49="",0,1)</f>
        <v>0</v>
      </c>
      <c r="BH44" s="16">
        <f>IF(BH49="",0,1)</f>
        <v>0</v>
      </c>
      <c r="BI44" s="16">
        <f>IF(BI49="",0,1)</f>
        <v>0</v>
      </c>
      <c r="BJ44" s="16">
        <f>IF(BJ49="",0,1)</f>
        <v>0</v>
      </c>
      <c r="BK44" s="16">
        <f>IF(BK49="",0,1)</f>
        <v>0</v>
      </c>
      <c r="BL44" s="16">
        <f>IF(BL49="",0,1)</f>
        <v>0</v>
      </c>
      <c r="BM44" s="16">
        <f>IF(BM49="",0,1)</f>
        <v>0</v>
      </c>
      <c r="BN44" s="16">
        <f>IF(BN49="",0,1)</f>
        <v>0</v>
      </c>
      <c r="BO44" s="16">
        <f>IF(BO49="",0,1)</f>
        <v>0</v>
      </c>
      <c r="BP44" s="16">
        <f>IF(BP49="",0,1)</f>
        <v>0</v>
      </c>
    </row>
    <row r="45" spans="2:68" ht="12.75" customHeight="1" x14ac:dyDescent="0.2">
      <c r="B45" s="171" t="s">
        <v>25</v>
      </c>
      <c r="C45" s="171"/>
      <c r="D45" s="22">
        <f>IF(D50+D53=2,1,IF(D50+D81=2,1,IF(D53+D81=2,1,0)))</f>
        <v>1</v>
      </c>
      <c r="F45" s="205" t="s">
        <v>59</v>
      </c>
      <c r="G45" s="206"/>
      <c r="H45" s="206"/>
      <c r="I45" s="207"/>
      <c r="J45" s="39"/>
      <c r="K45" s="214" t="s">
        <v>80</v>
      </c>
      <c r="L45" s="215"/>
      <c r="M45" s="66">
        <v>43103</v>
      </c>
      <c r="N45" s="66">
        <v>43117</v>
      </c>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7"/>
    </row>
    <row r="46" spans="2:68" x14ac:dyDescent="0.2">
      <c r="B46" s="245" t="s">
        <v>137</v>
      </c>
      <c r="C46" s="219"/>
      <c r="F46" s="208"/>
      <c r="G46" s="209"/>
      <c r="H46" s="209"/>
      <c r="I46" s="210"/>
      <c r="J46" s="40"/>
      <c r="K46" s="191" t="s">
        <v>81</v>
      </c>
      <c r="L46" s="192"/>
      <c r="M46" s="64">
        <v>0.375</v>
      </c>
      <c r="N46" s="64">
        <v>0.41666666666666669</v>
      </c>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70"/>
    </row>
    <row r="47" spans="2:68" x14ac:dyDescent="0.2">
      <c r="B47" s="219"/>
      <c r="C47" s="219"/>
      <c r="F47" s="208"/>
      <c r="G47" s="209"/>
      <c r="H47" s="209"/>
      <c r="I47" s="210"/>
      <c r="J47" s="40"/>
      <c r="K47" s="191" t="s">
        <v>82</v>
      </c>
      <c r="L47" s="192"/>
      <c r="M47" s="64">
        <v>0.39583333333333331</v>
      </c>
      <c r="N47" s="64">
        <v>0.4375</v>
      </c>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70"/>
    </row>
    <row r="48" spans="2:68" x14ac:dyDescent="0.2">
      <c r="B48" s="219"/>
      <c r="C48" s="219"/>
      <c r="F48" s="208"/>
      <c r="G48" s="209"/>
      <c r="H48" s="209"/>
      <c r="I48" s="210"/>
      <c r="J48" s="40"/>
      <c r="K48" s="191" t="s">
        <v>58</v>
      </c>
      <c r="L48" s="192"/>
      <c r="M48" s="96" t="str">
        <f>TEXT(M47-M46,"h:mm")</f>
        <v>0:30</v>
      </c>
      <c r="N48" s="96" t="str">
        <f>TEXT(N47-N46,"h:mm")</f>
        <v>0:30</v>
      </c>
      <c r="O48" s="96" t="str">
        <f>TEXT(O47-O46,"h:mm")</f>
        <v>0:00</v>
      </c>
      <c r="P48" s="96" t="str">
        <f>TEXT(P47-P46,"h:mm")</f>
        <v>0:00</v>
      </c>
      <c r="Q48" s="96" t="str">
        <f>TEXT(Q47-Q46,"h:mm")</f>
        <v>0:00</v>
      </c>
      <c r="R48" s="96" t="str">
        <f>TEXT(R47-R46,"h:mm")</f>
        <v>0:00</v>
      </c>
      <c r="S48" s="96" t="str">
        <f>TEXT(S47-S46,"h:mm")</f>
        <v>0:00</v>
      </c>
      <c r="T48" s="96" t="str">
        <f>TEXT(T47-T46,"h:mm")</f>
        <v>0:00</v>
      </c>
      <c r="U48" s="96" t="str">
        <f>TEXT(U47-U46,"h:mm")</f>
        <v>0:00</v>
      </c>
      <c r="V48" s="96" t="str">
        <f>TEXT(V47-V46,"h:mm")</f>
        <v>0:00</v>
      </c>
      <c r="W48" s="96" t="str">
        <f>TEXT(W47-W46,"h:mm")</f>
        <v>0:00</v>
      </c>
      <c r="X48" s="96" t="str">
        <f>TEXT(X47-X46,"h:mm")</f>
        <v>0:00</v>
      </c>
      <c r="Y48" s="96" t="str">
        <f>TEXT(Y47-Y46,"h:mm")</f>
        <v>0:00</v>
      </c>
      <c r="Z48" s="96" t="str">
        <f>TEXT(Z47-Z46,"h:mm")</f>
        <v>0:00</v>
      </c>
      <c r="AA48" s="96" t="str">
        <f>TEXT(AA47-AA46,"h:mm")</f>
        <v>0:00</v>
      </c>
      <c r="AB48" s="96" t="str">
        <f>TEXT(AB47-AB46,"h:mm")</f>
        <v>0:00</v>
      </c>
      <c r="AC48" s="96" t="str">
        <f>TEXT(AC47-AC46,"h:mm")</f>
        <v>0:00</v>
      </c>
      <c r="AD48" s="96" t="str">
        <f>TEXT(AD47-AD46,"h:mm")</f>
        <v>0:00</v>
      </c>
      <c r="AE48" s="96" t="str">
        <f>TEXT(AE47-AE46,"h:mm")</f>
        <v>0:00</v>
      </c>
      <c r="AF48" s="96" t="str">
        <f>TEXT(AF47-AF46,"h:mm")</f>
        <v>0:00</v>
      </c>
      <c r="AG48" s="96" t="str">
        <f>TEXT(AG47-AG46,"h:mm")</f>
        <v>0:00</v>
      </c>
      <c r="AH48" s="96" t="str">
        <f>TEXT(AH47-AH46,"h:mm")</f>
        <v>0:00</v>
      </c>
      <c r="AI48" s="96" t="str">
        <f>TEXT(AI47-AI46,"h:mm")</f>
        <v>0:00</v>
      </c>
      <c r="AJ48" s="96" t="str">
        <f>TEXT(AJ47-AJ46,"h:mm")</f>
        <v>0:00</v>
      </c>
      <c r="AK48" s="96" t="str">
        <f>TEXT(AK47-AK46,"h:mm")</f>
        <v>0:00</v>
      </c>
      <c r="AL48" s="96" t="str">
        <f>TEXT(AL47-AL46,"h:mm")</f>
        <v>0:00</v>
      </c>
      <c r="AM48" s="96" t="str">
        <f>TEXT(AM47-AM46,"h:mm")</f>
        <v>0:00</v>
      </c>
      <c r="AN48" s="96" t="str">
        <f>TEXT(AN47-AN46,"h:mm")</f>
        <v>0:00</v>
      </c>
      <c r="AO48" s="96" t="str">
        <f>TEXT(AO47-AO46,"h:mm")</f>
        <v>0:00</v>
      </c>
      <c r="AP48" s="96" t="str">
        <f>TEXT(AP47-AP46,"h:mm")</f>
        <v>0:00</v>
      </c>
      <c r="AQ48" s="96" t="str">
        <f>TEXT(AQ47-AQ46,"h:mm")</f>
        <v>0:00</v>
      </c>
      <c r="AR48" s="96" t="str">
        <f>TEXT(AR47-AR46,"h:mm")</f>
        <v>0:00</v>
      </c>
      <c r="AS48" s="96" t="str">
        <f>TEXT(AS47-AS46,"h:mm")</f>
        <v>0:00</v>
      </c>
      <c r="AT48" s="96" t="str">
        <f>TEXT(AT47-AT46,"h:mm")</f>
        <v>0:00</v>
      </c>
      <c r="AU48" s="96" t="str">
        <f>TEXT(AU47-AU46,"h:mm")</f>
        <v>0:00</v>
      </c>
      <c r="AV48" s="96" t="str">
        <f>TEXT(AV47-AV46,"h:mm")</f>
        <v>0:00</v>
      </c>
      <c r="AW48" s="96" t="str">
        <f>TEXT(AW47-AW46,"h:mm")</f>
        <v>0:00</v>
      </c>
      <c r="AX48" s="96" t="str">
        <f>TEXT(AX47-AX46,"h:mm")</f>
        <v>0:00</v>
      </c>
      <c r="AY48" s="96" t="str">
        <f>TEXT(AY47-AY46,"h:mm")</f>
        <v>0:00</v>
      </c>
      <c r="AZ48" s="96" t="str">
        <f>TEXT(AZ47-AZ46,"h:mm")</f>
        <v>0:00</v>
      </c>
      <c r="BA48" s="96" t="str">
        <f>TEXT(BA47-BA46,"h:mm")</f>
        <v>0:00</v>
      </c>
      <c r="BB48" s="96" t="str">
        <f>TEXT(BB47-BB46,"h:mm")</f>
        <v>0:00</v>
      </c>
      <c r="BC48" s="96" t="str">
        <f>TEXT(BC47-BC46,"h:mm")</f>
        <v>0:00</v>
      </c>
      <c r="BD48" s="96" t="str">
        <f>TEXT(BD47-BD46,"h:mm")</f>
        <v>0:00</v>
      </c>
      <c r="BE48" s="96" t="str">
        <f>TEXT(BE47-BE46,"h:mm")</f>
        <v>0:00</v>
      </c>
      <c r="BF48" s="96" t="str">
        <f>TEXT(BF47-BF46,"h:mm")</f>
        <v>0:00</v>
      </c>
      <c r="BG48" s="96" t="str">
        <f>TEXT(BG47-BG46,"h:mm")</f>
        <v>0:00</v>
      </c>
      <c r="BH48" s="96" t="str">
        <f>TEXT(BH47-BH46,"h:mm")</f>
        <v>0:00</v>
      </c>
      <c r="BI48" s="96" t="str">
        <f>TEXT(BI47-BI46,"h:mm")</f>
        <v>0:00</v>
      </c>
      <c r="BJ48" s="96" t="str">
        <f>TEXT(BJ47-BJ46,"h:mm")</f>
        <v>0:00</v>
      </c>
      <c r="BK48" s="96" t="str">
        <f>TEXT(BK47-BK46,"h:mm")</f>
        <v>0:00</v>
      </c>
      <c r="BL48" s="96" t="str">
        <f>TEXT(BL47-BL46,"h:mm")</f>
        <v>0:00</v>
      </c>
      <c r="BM48" s="96" t="str">
        <f>TEXT(BM47-BM46,"h:mm")</f>
        <v>0:00</v>
      </c>
      <c r="BN48" s="96" t="str">
        <f>TEXT(BN47-BN46,"h:mm")</f>
        <v>0:00</v>
      </c>
      <c r="BO48" s="96" t="str">
        <f>TEXT(BO47-BO46,"h:mm")</f>
        <v>0:00</v>
      </c>
      <c r="BP48" s="97" t="str">
        <f>TEXT(BP47-BP46,"h:mm")</f>
        <v>0:00</v>
      </c>
    </row>
    <row r="49" spans="2:69" x14ac:dyDescent="0.2">
      <c r="B49" s="219"/>
      <c r="C49" s="219"/>
      <c r="F49" s="208"/>
      <c r="G49" s="209"/>
      <c r="H49" s="209"/>
      <c r="I49" s="210"/>
      <c r="J49" s="40" t="s">
        <v>31</v>
      </c>
      <c r="K49" s="191" t="s">
        <v>26</v>
      </c>
      <c r="L49" s="192"/>
      <c r="M49" s="57" t="s">
        <v>144</v>
      </c>
      <c r="N49" s="57" t="s">
        <v>145</v>
      </c>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5"/>
      <c r="BQ49" s="16" t="s">
        <v>118</v>
      </c>
    </row>
    <row r="50" spans="2:69" ht="13.5" thickBot="1" x14ac:dyDescent="0.25">
      <c r="B50" s="219"/>
      <c r="C50" s="219"/>
      <c r="D50" s="22">
        <f>IF(J50&gt;=3*H100,1,0)</f>
        <v>1</v>
      </c>
      <c r="F50" s="211"/>
      <c r="G50" s="212"/>
      <c r="H50" s="212"/>
      <c r="I50" s="213"/>
      <c r="J50" s="41">
        <f>SUM(M50:BP50)</f>
        <v>4.1666666666666664E-2</v>
      </c>
      <c r="K50" s="193" t="s">
        <v>34</v>
      </c>
      <c r="L50" s="194"/>
      <c r="M50" s="98">
        <f>M48*M51*M44</f>
        <v>2.0833333333333332E-2</v>
      </c>
      <c r="N50" s="98">
        <f>N48*N51*N44</f>
        <v>2.0833333333333332E-2</v>
      </c>
      <c r="O50" s="98">
        <f>O48*O51*O44</f>
        <v>0</v>
      </c>
      <c r="P50" s="98">
        <f>P48*P51*P44</f>
        <v>0</v>
      </c>
      <c r="Q50" s="98">
        <f>Q48*Q51*Q44</f>
        <v>0</v>
      </c>
      <c r="R50" s="98">
        <f>R48*R51*R44</f>
        <v>0</v>
      </c>
      <c r="S50" s="98">
        <f>S48*S51*S44</f>
        <v>0</v>
      </c>
      <c r="T50" s="98">
        <f>T48*T51*T44</f>
        <v>0</v>
      </c>
      <c r="U50" s="98">
        <f>U48*U51*U44</f>
        <v>0</v>
      </c>
      <c r="V50" s="98">
        <f>V48*V51*V44</f>
        <v>0</v>
      </c>
      <c r="W50" s="98">
        <f>W48*W51*W44</f>
        <v>0</v>
      </c>
      <c r="X50" s="98">
        <f>X48*X51*X44</f>
        <v>0</v>
      </c>
      <c r="Y50" s="98">
        <f>Y48*Y51*Y44</f>
        <v>0</v>
      </c>
      <c r="Z50" s="98">
        <f>Z48*Z51*Z44</f>
        <v>0</v>
      </c>
      <c r="AA50" s="98">
        <f>AA48*AA51*AA44</f>
        <v>0</v>
      </c>
      <c r="AB50" s="98">
        <f>AB48*AB51*AB44</f>
        <v>0</v>
      </c>
      <c r="AC50" s="98">
        <f>AC48*AC51*AC44</f>
        <v>0</v>
      </c>
      <c r="AD50" s="98">
        <f>AD48*AD51*AD44</f>
        <v>0</v>
      </c>
      <c r="AE50" s="98">
        <f>AE48*AE51*AE44</f>
        <v>0</v>
      </c>
      <c r="AF50" s="98">
        <f>AF48*AF51*AF44</f>
        <v>0</v>
      </c>
      <c r="AG50" s="98">
        <f>AG48*AG51*AG44</f>
        <v>0</v>
      </c>
      <c r="AH50" s="98">
        <f>AH48*AH51*AH44</f>
        <v>0</v>
      </c>
      <c r="AI50" s="98">
        <f>AI48*AI51*AI44</f>
        <v>0</v>
      </c>
      <c r="AJ50" s="98">
        <f>AJ48*AJ51*AJ44</f>
        <v>0</v>
      </c>
      <c r="AK50" s="98">
        <f>AK48*AK51*AK44</f>
        <v>0</v>
      </c>
      <c r="AL50" s="98">
        <f>AL48*AL51*AL44</f>
        <v>0</v>
      </c>
      <c r="AM50" s="98">
        <f>AM48*AM51*AM44</f>
        <v>0</v>
      </c>
      <c r="AN50" s="98">
        <f>AN48*AN51*AN44</f>
        <v>0</v>
      </c>
      <c r="AO50" s="98">
        <f>AO48*AO51*AO44</f>
        <v>0</v>
      </c>
      <c r="AP50" s="98">
        <f>AP48*AP51*AP44</f>
        <v>0</v>
      </c>
      <c r="AQ50" s="98">
        <f>AQ48*AQ51*AQ44</f>
        <v>0</v>
      </c>
      <c r="AR50" s="98">
        <f>AR48*AR51*AR44</f>
        <v>0</v>
      </c>
      <c r="AS50" s="98">
        <f>AS48*AS51*AS44</f>
        <v>0</v>
      </c>
      <c r="AT50" s="98">
        <f>AT48*AT51*AT44</f>
        <v>0</v>
      </c>
      <c r="AU50" s="98">
        <f>AU48*AU51*AU44</f>
        <v>0</v>
      </c>
      <c r="AV50" s="98">
        <f>AV48*AV51*AV44</f>
        <v>0</v>
      </c>
      <c r="AW50" s="98">
        <f>AW48*AW51*AW44</f>
        <v>0</v>
      </c>
      <c r="AX50" s="98">
        <f>AX48*AX51*AX44</f>
        <v>0</v>
      </c>
      <c r="AY50" s="98">
        <f>AY48*AY51*AY44</f>
        <v>0</v>
      </c>
      <c r="AZ50" s="98">
        <f>AZ48*AZ51*AZ44</f>
        <v>0</v>
      </c>
      <c r="BA50" s="98">
        <f>BA48*BA51*BA44</f>
        <v>0</v>
      </c>
      <c r="BB50" s="98">
        <f>BB48*BB51*BB44</f>
        <v>0</v>
      </c>
      <c r="BC50" s="98">
        <f>BC48*BC51*BC44</f>
        <v>0</v>
      </c>
      <c r="BD50" s="98">
        <f>BD48*BD51*BD44</f>
        <v>0</v>
      </c>
      <c r="BE50" s="98">
        <f>BE48*BE51*BE44</f>
        <v>0</v>
      </c>
      <c r="BF50" s="98">
        <f>BF48*BF51*BF44</f>
        <v>0</v>
      </c>
      <c r="BG50" s="98">
        <f>BG48*BG51*BG44</f>
        <v>0</v>
      </c>
      <c r="BH50" s="98">
        <f>BH48*BH51*BH44</f>
        <v>0</v>
      </c>
      <c r="BI50" s="98">
        <f>BI48*BI51*BI44</f>
        <v>0</v>
      </c>
      <c r="BJ50" s="98">
        <f>BJ48*BJ51*BJ44</f>
        <v>0</v>
      </c>
      <c r="BK50" s="98">
        <f>BK48*BK51*BK44</f>
        <v>0</v>
      </c>
      <c r="BL50" s="98">
        <f>BL48*BL51*BL44</f>
        <v>0</v>
      </c>
      <c r="BM50" s="98">
        <f>BM48*BM51*BM44</f>
        <v>0</v>
      </c>
      <c r="BN50" s="98">
        <f>BN48*BN51*BN44</f>
        <v>0</v>
      </c>
      <c r="BO50" s="98">
        <f>BO48*BO51*BO44</f>
        <v>0</v>
      </c>
      <c r="BP50" s="99">
        <f>BP48*BP51*BP44</f>
        <v>0</v>
      </c>
      <c r="BQ50" s="16">
        <f>COUNTIF(M50:BP50,"&gt;=00:30")</f>
        <v>2</v>
      </c>
    </row>
    <row r="51" spans="2:69" s="16" customFormat="1" ht="20.100000000000001" customHeight="1" thickBot="1" x14ac:dyDescent="0.25">
      <c r="B51" s="219"/>
      <c r="C51" s="219"/>
      <c r="D51" s="22"/>
      <c r="E51" s="22"/>
      <c r="F51" s="24">
        <v>0.5</v>
      </c>
      <c r="G51" s="24">
        <v>0.52083333333333337</v>
      </c>
      <c r="H51" s="25" t="str">
        <f>TEXT(G51-F51,"h:mm")</f>
        <v>0:30</v>
      </c>
      <c r="M51" s="16">
        <f>IF(M48&gt;=H51,1,0)</f>
        <v>1</v>
      </c>
      <c r="N51" s="16">
        <f>IF(N48&gt;=H51,1,0)</f>
        <v>1</v>
      </c>
      <c r="O51" s="16">
        <f>IF(O48&gt;=H51,1,0)</f>
        <v>0</v>
      </c>
      <c r="P51" s="16">
        <f>IF(P48&gt;=H51,1,0)</f>
        <v>0</v>
      </c>
      <c r="Q51" s="16">
        <f>IF(Q48&gt;=H51,1,0)</f>
        <v>0</v>
      </c>
      <c r="R51" s="16">
        <f>IF(R48&gt;=H51,1,0)</f>
        <v>0</v>
      </c>
      <c r="S51" s="16">
        <f>IF(S48&gt;=H51,1,0)</f>
        <v>0</v>
      </c>
      <c r="T51" s="16">
        <f>IF(T48&gt;=H51,1,0)</f>
        <v>0</v>
      </c>
      <c r="U51" s="16">
        <f>IF(U48&gt;=H51,1,0)</f>
        <v>0</v>
      </c>
      <c r="V51" s="16">
        <f>IF(V48&gt;=H51,1,0)</f>
        <v>0</v>
      </c>
      <c r="W51" s="16">
        <f>IF(W48&gt;=H51,1,0)</f>
        <v>0</v>
      </c>
      <c r="X51" s="16">
        <f>IF(X48&gt;=H51,1,0)</f>
        <v>0</v>
      </c>
      <c r="Y51" s="16">
        <f>IF(Y48&gt;=H51,1,0)</f>
        <v>0</v>
      </c>
      <c r="Z51" s="16">
        <f>IF(Z48&gt;=H51,1,0)</f>
        <v>0</v>
      </c>
      <c r="AA51" s="16">
        <f>IF(AA48&gt;=H51,1,0)</f>
        <v>0</v>
      </c>
      <c r="AB51" s="16">
        <f>IF(AB48&gt;=H51,1,0)</f>
        <v>0</v>
      </c>
      <c r="AC51" s="16">
        <f>IF(AC48&gt;=H51,1,0)</f>
        <v>0</v>
      </c>
      <c r="AD51" s="16">
        <f>IF(AD48&gt;=H51,1,0)</f>
        <v>0</v>
      </c>
      <c r="AE51" s="16">
        <f>IF(AE48&gt;=H51,1,0)</f>
        <v>0</v>
      </c>
      <c r="AF51" s="16">
        <f>IF(AF48&gt;=H51,1,0)</f>
        <v>0</v>
      </c>
      <c r="AG51" s="16">
        <f>IF(AG48&gt;=H51,1,0)</f>
        <v>0</v>
      </c>
      <c r="AH51" s="16">
        <f>IF(AH48&gt;=H51,1,0)</f>
        <v>0</v>
      </c>
      <c r="AI51" s="16">
        <f>IF(AI48&gt;=H51,1,0)</f>
        <v>0</v>
      </c>
      <c r="AJ51" s="16">
        <f>IF(AJ48&gt;=H51,1,0)</f>
        <v>0</v>
      </c>
      <c r="AK51" s="16">
        <f>IF(AK48&gt;=H51,1,0)</f>
        <v>0</v>
      </c>
      <c r="AL51" s="16">
        <f>IF(AL48&gt;=H51,1,0)</f>
        <v>0</v>
      </c>
      <c r="AM51" s="16">
        <f>IF(AM48&gt;=H51,1,0)</f>
        <v>0</v>
      </c>
      <c r="AN51" s="16">
        <f>IF(AN48&gt;=H51,1,0)</f>
        <v>0</v>
      </c>
      <c r="AO51" s="16">
        <f>IF(AO48&gt;=H51,1,0)</f>
        <v>0</v>
      </c>
      <c r="AP51" s="16">
        <f>IF(AP48&gt;=H51,1,0)</f>
        <v>0</v>
      </c>
      <c r="AQ51" s="16">
        <f>IF(AQ48&gt;=H51,1,0)</f>
        <v>0</v>
      </c>
      <c r="AR51" s="16">
        <f>IF(AR48&gt;=H51,1,0)</f>
        <v>0</v>
      </c>
      <c r="AS51" s="16">
        <f>IF(AS48&gt;=H51,1,0)</f>
        <v>0</v>
      </c>
      <c r="AT51" s="16">
        <f>IF(AT48&gt;=H51,1,0)</f>
        <v>0</v>
      </c>
      <c r="AU51" s="16">
        <f>IF(AU48&gt;=H51,1,0)</f>
        <v>0</v>
      </c>
      <c r="AV51" s="16">
        <f>IF(AV48&gt;=H51,1,0)</f>
        <v>0</v>
      </c>
      <c r="AW51" s="16">
        <f>IF(AW48&gt;=H51,1,0)</f>
        <v>0</v>
      </c>
      <c r="AX51" s="16">
        <f>IF(AX48&gt;=H51,1,0)</f>
        <v>0</v>
      </c>
      <c r="AY51" s="16">
        <f>IF(AY48&gt;=H51,1,0)</f>
        <v>0</v>
      </c>
      <c r="AZ51" s="16">
        <f>IF(AZ48&gt;=H51,1,0)</f>
        <v>0</v>
      </c>
      <c r="BA51" s="16">
        <f>IF(BA48&gt;=H51,1,0)</f>
        <v>0</v>
      </c>
      <c r="BB51" s="16">
        <f>IF(BB48&gt;=H51,1,0)</f>
        <v>0</v>
      </c>
      <c r="BC51" s="16">
        <f>IF(BC48&gt;=H51,1,0)</f>
        <v>0</v>
      </c>
      <c r="BD51" s="16">
        <f>IF(BD48&gt;=H51,1,0)</f>
        <v>0</v>
      </c>
      <c r="BE51" s="16">
        <f>IF(BE48&gt;=H51,1,0)</f>
        <v>0</v>
      </c>
      <c r="BF51" s="16">
        <f>IF(BF48&gt;=H51,1,0)</f>
        <v>0</v>
      </c>
      <c r="BG51" s="16">
        <f>IF(BG48&gt;=H51,1,0)</f>
        <v>0</v>
      </c>
      <c r="BH51" s="16">
        <f>IF(BH48&gt;=H51,1,0)</f>
        <v>0</v>
      </c>
      <c r="BI51" s="16">
        <f>IF(BI48&gt;=H51,1,0)</f>
        <v>0</v>
      </c>
      <c r="BJ51" s="16">
        <f>IF(BJ48&gt;=H51,1,0)</f>
        <v>0</v>
      </c>
      <c r="BK51" s="16">
        <f>IF(BK48&gt;=H51,1,0)</f>
        <v>0</v>
      </c>
      <c r="BL51" s="16">
        <f>IF(BL48&gt;=H51,1,0)</f>
        <v>0</v>
      </c>
      <c r="BM51" s="16">
        <f>IF(BM48&gt;=H51,1,0)</f>
        <v>0</v>
      </c>
      <c r="BN51" s="16">
        <f>IF(BN48&gt;=H51,1,0)</f>
        <v>0</v>
      </c>
      <c r="BO51" s="16">
        <f>IF(BO48&gt;=H51,1,0)</f>
        <v>0</v>
      </c>
      <c r="BP51" s="16">
        <f>IF(BP48&gt;=H51,1,0)</f>
        <v>0</v>
      </c>
    </row>
    <row r="52" spans="2:69" ht="12.75" customHeight="1" x14ac:dyDescent="0.2">
      <c r="B52" s="219"/>
      <c r="C52" s="219"/>
      <c r="F52" s="225" t="s">
        <v>27</v>
      </c>
      <c r="G52" s="226"/>
      <c r="H52" s="226"/>
      <c r="I52" s="227"/>
      <c r="J52" s="21"/>
      <c r="K52" s="21"/>
      <c r="L52" s="21"/>
      <c r="M52" s="21">
        <f>IF(M57&gt;=H51,1,0)</f>
        <v>0</v>
      </c>
      <c r="N52" s="21">
        <f>IF(N57&gt;=H51,1,0)</f>
        <v>0</v>
      </c>
      <c r="O52" s="21">
        <f>IF(O57&gt;=H51,1,0)</f>
        <v>0</v>
      </c>
      <c r="P52" s="21">
        <f>IF(P57&gt;=H51,1,0)</f>
        <v>0</v>
      </c>
      <c r="Q52" s="21">
        <f>IF(Q57&gt;=H51,1,0)</f>
        <v>0</v>
      </c>
      <c r="R52" s="21">
        <f>IF(R57&gt;=H51,1,0)</f>
        <v>0</v>
      </c>
      <c r="S52" s="21">
        <f>IF(S57&gt;=H51,1,0)</f>
        <v>0</v>
      </c>
      <c r="T52" s="21">
        <f>IF(T57&gt;=H51,1,0)</f>
        <v>0</v>
      </c>
      <c r="U52" s="21">
        <f>IF(U57&gt;=H51,1,0)</f>
        <v>0</v>
      </c>
      <c r="V52" s="21">
        <f>IF(V57&gt;=H51,1,0)</f>
        <v>0</v>
      </c>
      <c r="W52" s="21">
        <f>IF(W57&gt;=H51,1,0)</f>
        <v>0</v>
      </c>
      <c r="X52" s="21">
        <f>IF(X57&gt;=H51,1,0)</f>
        <v>0</v>
      </c>
      <c r="Y52" s="21">
        <f>IF(Y57&gt;=H51,1,0)</f>
        <v>0</v>
      </c>
      <c r="Z52" s="21">
        <f>IF(Z57&gt;=H51,1,0)</f>
        <v>0</v>
      </c>
      <c r="AA52" s="21">
        <f>IF(AA57&gt;=H51,1,0)</f>
        <v>0</v>
      </c>
      <c r="AB52" s="21">
        <f>IF(AB57&gt;=H51,1,0)</f>
        <v>0</v>
      </c>
      <c r="AC52" s="21">
        <f>IF(AC57&gt;=H51,1,0)</f>
        <v>0</v>
      </c>
      <c r="AD52" s="21">
        <f>IF(AD57&gt;=H51,1,0)</f>
        <v>0</v>
      </c>
      <c r="AE52" s="21">
        <f>IF(AE57&gt;=H51,1,0)</f>
        <v>0</v>
      </c>
      <c r="AF52" s="21">
        <f>IF(AF57&gt;=H51,1,0)</f>
        <v>0</v>
      </c>
      <c r="AG52" s="21">
        <f>IF(AG57&gt;=H51,1,0)</f>
        <v>0</v>
      </c>
      <c r="AH52" s="21">
        <f>IF(AH57&gt;=H51,1,0)</f>
        <v>0</v>
      </c>
      <c r="AI52" s="21">
        <f>IF(AI57&gt;=H51,1,0)</f>
        <v>0</v>
      </c>
      <c r="AJ52" s="21">
        <f>IF(AJ57&gt;=H51,1,0)</f>
        <v>0</v>
      </c>
      <c r="AK52" s="21">
        <f>IF(AK57&gt;=H51,1,0)</f>
        <v>0</v>
      </c>
      <c r="AL52" s="21">
        <f>IF(AL57&gt;=H51,1,0)</f>
        <v>0</v>
      </c>
      <c r="AM52" s="21">
        <f>IF(AM57&gt;=H51,1,0)</f>
        <v>0</v>
      </c>
      <c r="AN52" s="21">
        <f>IF(AN57&gt;=H51,1,0)</f>
        <v>0</v>
      </c>
      <c r="AO52" s="21">
        <f>IF(AO57&gt;=H51,1,0)</f>
        <v>0</v>
      </c>
      <c r="AP52" s="21">
        <f>IF(AP57&gt;=H51,1,0)</f>
        <v>0</v>
      </c>
      <c r="AQ52" s="21">
        <f>IF(AQ57&gt;=H51,1,0)</f>
        <v>0</v>
      </c>
      <c r="AR52" s="21">
        <f>IF(AR57&gt;=H51,1,0)</f>
        <v>0</v>
      </c>
      <c r="AS52" s="21">
        <f>IF(AS57&gt;=H51,1,0)</f>
        <v>0</v>
      </c>
      <c r="AT52" s="21">
        <f>IF(AT57&gt;=H51,1,0)</f>
        <v>0</v>
      </c>
      <c r="AU52" s="21">
        <f>IF(AU57&gt;=H51,1,0)</f>
        <v>0</v>
      </c>
      <c r="AV52" s="21">
        <f>IF(AV57&gt;=H51,1,0)</f>
        <v>0</v>
      </c>
      <c r="AW52" s="21">
        <f>IF(AW57&gt;=H51,1,0)</f>
        <v>0</v>
      </c>
      <c r="AX52" s="21">
        <f>IF(AX57&gt;=H51,1,0)</f>
        <v>0</v>
      </c>
      <c r="AY52" s="21">
        <f>IF(AY57&gt;=H51,1,0)</f>
        <v>0</v>
      </c>
      <c r="AZ52" s="21">
        <f>IF(AZ57&gt;=H51,1,0)</f>
        <v>0</v>
      </c>
      <c r="BA52" s="21">
        <f>IF(BA57&gt;=H51,1,0)</f>
        <v>0</v>
      </c>
      <c r="BB52" s="21">
        <f>IF(BB57&gt;=H51,1,0)</f>
        <v>0</v>
      </c>
      <c r="BC52" s="21">
        <f>IF(BC57&gt;=H51,1,0)</f>
        <v>0</v>
      </c>
      <c r="BD52" s="21">
        <f>IF(BD57&gt;=H51,1,0)</f>
        <v>0</v>
      </c>
      <c r="BE52" s="21">
        <f>IF(BE57&gt;=H51,1,0)</f>
        <v>0</v>
      </c>
      <c r="BF52" s="21">
        <f>IF(BF57&gt;=H51,1,0)</f>
        <v>0</v>
      </c>
      <c r="BG52" s="21">
        <f>IF(BG57&gt;=H51,1,0)</f>
        <v>0</v>
      </c>
      <c r="BH52" s="21">
        <f>IF(BH57&gt;=H51,1,0)</f>
        <v>0</v>
      </c>
      <c r="BI52" s="21">
        <f>IF(BI57&gt;=H51,1,0)</f>
        <v>0</v>
      </c>
      <c r="BJ52" s="21">
        <f>IF(BJ57&gt;=H51,1,0)</f>
        <v>0</v>
      </c>
      <c r="BK52" s="21">
        <f>IF(BK57&gt;=H51,1,0)</f>
        <v>0</v>
      </c>
      <c r="BL52" s="21">
        <f>IF(BL57&gt;=H51,1,0)</f>
        <v>0</v>
      </c>
      <c r="BM52" s="21">
        <f>IF(BM57&gt;=H51,1,0)</f>
        <v>0</v>
      </c>
      <c r="BN52" s="21">
        <f>IF(BN57&gt;=H51,1,0)</f>
        <v>0</v>
      </c>
      <c r="BO52" s="21">
        <f>IF(BO57&gt;=H51,1,0)</f>
        <v>0</v>
      </c>
      <c r="BP52" s="26">
        <f>IF(BP57&gt;=H51,1,0)</f>
        <v>0</v>
      </c>
    </row>
    <row r="53" spans="2:69" x14ac:dyDescent="0.2">
      <c r="B53" s="219"/>
      <c r="C53" s="219"/>
      <c r="D53" s="22">
        <f>IF(J59+J66+J73&gt;=3*H100,1,0)</f>
        <v>1</v>
      </c>
      <c r="F53" s="228"/>
      <c r="G53" s="229"/>
      <c r="H53" s="229"/>
      <c r="I53" s="230"/>
      <c r="J53" s="22">
        <f>J59+J66+J73</f>
        <v>6.25E-2</v>
      </c>
      <c r="K53" s="22"/>
      <c r="L53" s="22"/>
      <c r="M53" s="22">
        <f>IF(M64&gt;=H51,1,0)</f>
        <v>1</v>
      </c>
      <c r="N53" s="22">
        <f>IF(N64&gt;=H51,1,0)</f>
        <v>0</v>
      </c>
      <c r="O53" s="22">
        <f>IF(O64&gt;=H51,1,0)</f>
        <v>0</v>
      </c>
      <c r="P53" s="22">
        <f>IF(P64&gt;=H51,1,0)</f>
        <v>0</v>
      </c>
      <c r="Q53" s="22">
        <f>IF(Q64&gt;=H51,1,0)</f>
        <v>0</v>
      </c>
      <c r="R53" s="22">
        <f>IF(R64&gt;=H51,1,0)</f>
        <v>0</v>
      </c>
      <c r="S53" s="22">
        <f>IF(S64&gt;=H51,1,0)</f>
        <v>0</v>
      </c>
      <c r="T53" s="22">
        <f>IF(T64&gt;=H51,1,0)</f>
        <v>0</v>
      </c>
      <c r="U53" s="22">
        <f>IF(U64&gt;=H51,1,0)</f>
        <v>0</v>
      </c>
      <c r="V53" s="22">
        <f>IF(V64&gt;=H51,1,0)</f>
        <v>0</v>
      </c>
      <c r="W53" s="22">
        <f>IF(W64&gt;=H51,1,0)</f>
        <v>0</v>
      </c>
      <c r="X53" s="22">
        <f>IF(X64&gt;=H51,1,0)</f>
        <v>0</v>
      </c>
      <c r="Y53" s="22">
        <f>IF(Y64&gt;=H51,1,0)</f>
        <v>0</v>
      </c>
      <c r="Z53" s="22">
        <f>IF(Z64&gt;=H51,1,0)</f>
        <v>0</v>
      </c>
      <c r="AA53" s="22">
        <f>IF(AA64&gt;=H51,1,0)</f>
        <v>0</v>
      </c>
      <c r="AB53" s="22">
        <f>IF(AB64&gt;=H51,1,0)</f>
        <v>0</v>
      </c>
      <c r="AC53" s="22">
        <f>IF(AC64&gt;=H51,1,0)</f>
        <v>0</v>
      </c>
      <c r="AD53" s="22">
        <f>IF(AD64&gt;=H51,1,0)</f>
        <v>0</v>
      </c>
      <c r="AE53" s="22">
        <f>IF(AE64&gt;=H51,1,0)</f>
        <v>0</v>
      </c>
      <c r="AF53" s="22">
        <f>IF(AF64&gt;=H51,1,0)</f>
        <v>0</v>
      </c>
      <c r="AG53" s="22">
        <f>IF(AG64&gt;=H51,1,0)</f>
        <v>0</v>
      </c>
      <c r="AH53" s="22">
        <f>IF(AH64&gt;=H51,1,0)</f>
        <v>0</v>
      </c>
      <c r="AI53" s="22">
        <f>IF(AI64&gt;=H51,1,0)</f>
        <v>0</v>
      </c>
      <c r="AJ53" s="22">
        <f>IF(AJ64&gt;=H51,1,0)</f>
        <v>0</v>
      </c>
      <c r="AK53" s="22">
        <f>IF(AK64&gt;=H51,1,0)</f>
        <v>0</v>
      </c>
      <c r="AL53" s="22">
        <f>IF(AL64&gt;=H51,1,0)</f>
        <v>0</v>
      </c>
      <c r="AM53" s="22">
        <f>IF(AM64&gt;=H51,1,0)</f>
        <v>0</v>
      </c>
      <c r="AN53" s="22">
        <f>IF(AN64&gt;=H51,1,0)</f>
        <v>0</v>
      </c>
      <c r="AO53" s="22">
        <f>IF(AO64&gt;=H51,1,0)</f>
        <v>0</v>
      </c>
      <c r="AP53" s="22">
        <f>IF(AP64&gt;=H51,1,0)</f>
        <v>0</v>
      </c>
      <c r="AQ53" s="22">
        <f>IF(AQ64&gt;=H51,1,0)</f>
        <v>0</v>
      </c>
      <c r="AR53" s="22">
        <f>IF(AR64&gt;=H51,1,0)</f>
        <v>0</v>
      </c>
      <c r="AS53" s="22">
        <f>IF(AS64&gt;=H51,1,0)</f>
        <v>0</v>
      </c>
      <c r="AT53" s="22">
        <f>IF(AT64&gt;=H51,1,0)</f>
        <v>0</v>
      </c>
      <c r="AU53" s="22">
        <f>IF(AU64&gt;=H51,1,0)</f>
        <v>0</v>
      </c>
      <c r="AV53" s="22">
        <f>IF(AV64&gt;=H51,1,0)</f>
        <v>0</v>
      </c>
      <c r="AW53" s="22">
        <f>IF(AW64&gt;=H51,1,0)</f>
        <v>0</v>
      </c>
      <c r="AX53" s="22">
        <f>IF(AX64&gt;=H51,1,0)</f>
        <v>0</v>
      </c>
      <c r="AY53" s="22">
        <f>IF(AY64&gt;=H51,1,0)</f>
        <v>0</v>
      </c>
      <c r="AZ53" s="22">
        <f>IF(AZ64&gt;=H51,1,0)</f>
        <v>0</v>
      </c>
      <c r="BA53" s="22">
        <f>IF(BA64&gt;=H51,1,0)</f>
        <v>0</v>
      </c>
      <c r="BB53" s="22">
        <f>IF(BB64&gt;=H51,1,0)</f>
        <v>0</v>
      </c>
      <c r="BC53" s="22">
        <f>IF(BC64&gt;=H51,1,0)</f>
        <v>0</v>
      </c>
      <c r="BD53" s="22">
        <f>IF(BD64&gt;=H51,1,0)</f>
        <v>0</v>
      </c>
      <c r="BE53" s="22">
        <f>IF(BE64&gt;=H51,1,0)</f>
        <v>0</v>
      </c>
      <c r="BF53" s="22">
        <f>IF(BF64&gt;=H51,1,0)</f>
        <v>0</v>
      </c>
      <c r="BG53" s="22">
        <f>IF(BG64&gt;=H51,1,0)</f>
        <v>0</v>
      </c>
      <c r="BH53" s="22">
        <f>IF(BH64&gt;=H51,1,0)</f>
        <v>0</v>
      </c>
      <c r="BI53" s="22">
        <f>IF(BI64&gt;=H51,1,0)</f>
        <v>0</v>
      </c>
      <c r="BJ53" s="22">
        <f>IF(BJ64&gt;=H51,1,0)</f>
        <v>0</v>
      </c>
      <c r="BK53" s="22">
        <f>IF(BK64&gt;=H51,1,0)</f>
        <v>0</v>
      </c>
      <c r="BL53" s="22">
        <f>IF(BL64&gt;=H51,1,0)</f>
        <v>0</v>
      </c>
      <c r="BM53" s="22">
        <f>IF(BM64&gt;=H51,1,0)</f>
        <v>0</v>
      </c>
      <c r="BN53" s="22">
        <f>IF(BN64&gt;=H51,1,0)</f>
        <v>0</v>
      </c>
      <c r="BO53" s="22">
        <f>IF(BO64&gt;=H51,1,0)</f>
        <v>0</v>
      </c>
      <c r="BP53" s="27">
        <f>IF(BP64&gt;=H51,1,0)</f>
        <v>0</v>
      </c>
    </row>
    <row r="54" spans="2:69" ht="12.75" customHeight="1" x14ac:dyDescent="0.2">
      <c r="B54" s="219"/>
      <c r="C54" s="219"/>
      <c r="F54" s="237"/>
      <c r="G54" s="231" t="s">
        <v>28</v>
      </c>
      <c r="H54" s="232"/>
      <c r="I54" s="233"/>
      <c r="J54" s="61"/>
      <c r="K54" s="191" t="s">
        <v>80</v>
      </c>
      <c r="L54" s="192"/>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9"/>
      <c r="BQ54" s="16" t="s">
        <v>119</v>
      </c>
    </row>
    <row r="55" spans="2:69" x14ac:dyDescent="0.2">
      <c r="B55" s="219"/>
      <c r="C55" s="219"/>
      <c r="F55" s="237"/>
      <c r="G55" s="231"/>
      <c r="H55" s="232"/>
      <c r="I55" s="233"/>
      <c r="J55" s="62"/>
      <c r="K55" s="191" t="s">
        <v>81</v>
      </c>
      <c r="L55" s="192"/>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70"/>
      <c r="BQ55" s="16">
        <f>BQ59+BQ66+BQ73</f>
        <v>1</v>
      </c>
    </row>
    <row r="56" spans="2:69" x14ac:dyDescent="0.2">
      <c r="B56" s="219"/>
      <c r="C56" s="219"/>
      <c r="F56" s="237"/>
      <c r="G56" s="231"/>
      <c r="H56" s="232"/>
      <c r="I56" s="233"/>
      <c r="J56" s="62"/>
      <c r="K56" s="191" t="s">
        <v>82</v>
      </c>
      <c r="L56" s="192"/>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70"/>
    </row>
    <row r="57" spans="2:69" x14ac:dyDescent="0.2">
      <c r="B57" s="219"/>
      <c r="C57" s="219"/>
      <c r="F57" s="237"/>
      <c r="G57" s="231"/>
      <c r="H57" s="232"/>
      <c r="I57" s="233"/>
      <c r="J57" s="62"/>
      <c r="K57" s="191" t="s">
        <v>58</v>
      </c>
      <c r="L57" s="192"/>
      <c r="M57" s="96" t="str">
        <f>TEXT(M56-M55,"h:mm")</f>
        <v>0:00</v>
      </c>
      <c r="N57" s="96" t="str">
        <f>TEXT(N56-N55,"h:mm")</f>
        <v>0:00</v>
      </c>
      <c r="O57" s="96" t="str">
        <f>TEXT(O56-O55,"h:mm")</f>
        <v>0:00</v>
      </c>
      <c r="P57" s="96" t="str">
        <f>TEXT(P56-P55,"h:mm")</f>
        <v>0:00</v>
      </c>
      <c r="Q57" s="96" t="str">
        <f>TEXT(Q56-Q55,"h:mm")</f>
        <v>0:00</v>
      </c>
      <c r="R57" s="96" t="str">
        <f>TEXT(R56-R55,"h:mm")</f>
        <v>0:00</v>
      </c>
      <c r="S57" s="96" t="str">
        <f>TEXT(S56-S55,"h:mm")</f>
        <v>0:00</v>
      </c>
      <c r="T57" s="96" t="str">
        <f>TEXT(T56-T55,"h:mm")</f>
        <v>0:00</v>
      </c>
      <c r="U57" s="96" t="str">
        <f>TEXT(U56-U55,"h:mm")</f>
        <v>0:00</v>
      </c>
      <c r="V57" s="96" t="str">
        <f>TEXT(V56-V55,"h:mm")</f>
        <v>0:00</v>
      </c>
      <c r="W57" s="96" t="str">
        <f>TEXT(W56-W55,"h:mm")</f>
        <v>0:00</v>
      </c>
      <c r="X57" s="96" t="str">
        <f>TEXT(X56-X55,"h:mm")</f>
        <v>0:00</v>
      </c>
      <c r="Y57" s="96" t="str">
        <f>TEXT(Y56-Y55,"h:mm")</f>
        <v>0:00</v>
      </c>
      <c r="Z57" s="96" t="str">
        <f>TEXT(Z56-Z55,"h:mm")</f>
        <v>0:00</v>
      </c>
      <c r="AA57" s="96" t="str">
        <f>TEXT(AA56-AA55,"h:mm")</f>
        <v>0:00</v>
      </c>
      <c r="AB57" s="96" t="str">
        <f>TEXT(AB56-AB55,"h:mm")</f>
        <v>0:00</v>
      </c>
      <c r="AC57" s="96" t="str">
        <f>TEXT(AC56-AC55,"h:mm")</f>
        <v>0:00</v>
      </c>
      <c r="AD57" s="96" t="str">
        <f>TEXT(AD56-AD55,"h:mm")</f>
        <v>0:00</v>
      </c>
      <c r="AE57" s="96" t="str">
        <f>TEXT(AE56-AE55,"h:mm")</f>
        <v>0:00</v>
      </c>
      <c r="AF57" s="96" t="str">
        <f>TEXT(AF56-AF55,"h:mm")</f>
        <v>0:00</v>
      </c>
      <c r="AG57" s="96" t="str">
        <f>TEXT(AG56-AG55,"h:mm")</f>
        <v>0:00</v>
      </c>
      <c r="AH57" s="96" t="str">
        <f>TEXT(AH56-AH55,"h:mm")</f>
        <v>0:00</v>
      </c>
      <c r="AI57" s="96" t="str">
        <f>TEXT(AI56-AI55,"h:mm")</f>
        <v>0:00</v>
      </c>
      <c r="AJ57" s="96" t="str">
        <f>TEXT(AJ56-AJ55,"h:mm")</f>
        <v>0:00</v>
      </c>
      <c r="AK57" s="96" t="str">
        <f>TEXT(AK56-AK55,"h:mm")</f>
        <v>0:00</v>
      </c>
      <c r="AL57" s="96" t="str">
        <f>TEXT(AL56-AL55,"h:mm")</f>
        <v>0:00</v>
      </c>
      <c r="AM57" s="96" t="str">
        <f>TEXT(AM56-AM55,"h:mm")</f>
        <v>0:00</v>
      </c>
      <c r="AN57" s="96" t="str">
        <f>TEXT(AN56-AN55,"h:mm")</f>
        <v>0:00</v>
      </c>
      <c r="AO57" s="96" t="str">
        <f>TEXT(AO56-AO55,"h:mm")</f>
        <v>0:00</v>
      </c>
      <c r="AP57" s="96" t="str">
        <f>TEXT(AP56-AP55,"h:mm")</f>
        <v>0:00</v>
      </c>
      <c r="AQ57" s="96" t="str">
        <f>TEXT(AQ56-AQ55,"h:mm")</f>
        <v>0:00</v>
      </c>
      <c r="AR57" s="96" t="str">
        <f>TEXT(AR56-AR55,"h:mm")</f>
        <v>0:00</v>
      </c>
      <c r="AS57" s="96" t="str">
        <f>TEXT(AS56-AS55,"h:mm")</f>
        <v>0:00</v>
      </c>
      <c r="AT57" s="96" t="str">
        <f>TEXT(AT56-AT55,"h:mm")</f>
        <v>0:00</v>
      </c>
      <c r="AU57" s="96" t="str">
        <f>TEXT(AU56-AU55,"h:mm")</f>
        <v>0:00</v>
      </c>
      <c r="AV57" s="96" t="str">
        <f>TEXT(AV56-AV55,"h:mm")</f>
        <v>0:00</v>
      </c>
      <c r="AW57" s="96" t="str">
        <f>TEXT(AW56-AW55,"h:mm")</f>
        <v>0:00</v>
      </c>
      <c r="AX57" s="96" t="str">
        <f>TEXT(AX56-AX55,"h:mm")</f>
        <v>0:00</v>
      </c>
      <c r="AY57" s="96" t="str">
        <f>TEXT(AY56-AY55,"h:mm")</f>
        <v>0:00</v>
      </c>
      <c r="AZ57" s="96" t="str">
        <f>TEXT(AZ56-AZ55,"h:mm")</f>
        <v>0:00</v>
      </c>
      <c r="BA57" s="96" t="str">
        <f>TEXT(BA56-BA55,"h:mm")</f>
        <v>0:00</v>
      </c>
      <c r="BB57" s="96" t="str">
        <f>TEXT(BB56-BB55,"h:mm")</f>
        <v>0:00</v>
      </c>
      <c r="BC57" s="96" t="str">
        <f>TEXT(BC56-BC55,"h:mm")</f>
        <v>0:00</v>
      </c>
      <c r="BD57" s="96" t="str">
        <f>TEXT(BD56-BD55,"h:mm")</f>
        <v>0:00</v>
      </c>
      <c r="BE57" s="96" t="str">
        <f>TEXT(BE56-BE55,"h:mm")</f>
        <v>0:00</v>
      </c>
      <c r="BF57" s="96" t="str">
        <f>TEXT(BF56-BF55,"h:mm")</f>
        <v>0:00</v>
      </c>
      <c r="BG57" s="96" t="str">
        <f>TEXT(BG56-BG55,"h:mm")</f>
        <v>0:00</v>
      </c>
      <c r="BH57" s="96" t="str">
        <f>TEXT(BH56-BH55,"h:mm")</f>
        <v>0:00</v>
      </c>
      <c r="BI57" s="96" t="str">
        <f>TEXT(BI56-BI55,"h:mm")</f>
        <v>0:00</v>
      </c>
      <c r="BJ57" s="96" t="str">
        <f>TEXT(BJ56-BJ55,"h:mm")</f>
        <v>0:00</v>
      </c>
      <c r="BK57" s="96" t="str">
        <f>TEXT(BK56-BK55,"h:mm")</f>
        <v>0:00</v>
      </c>
      <c r="BL57" s="96" t="str">
        <f>TEXT(BL56-BL55,"h:mm")</f>
        <v>0:00</v>
      </c>
      <c r="BM57" s="96" t="str">
        <f>TEXT(BM56-BM55,"h:mm")</f>
        <v>0:00</v>
      </c>
      <c r="BN57" s="96" t="str">
        <f>TEXT(BN56-BN55,"h:mm")</f>
        <v>0:00</v>
      </c>
      <c r="BO57" s="96" t="str">
        <f>TEXT(BO56-BO55,"h:mm")</f>
        <v>0:00</v>
      </c>
      <c r="BP57" s="97" t="str">
        <f>TEXT(BP56-BP55,"h:mm")</f>
        <v>0:00</v>
      </c>
    </row>
    <row r="58" spans="2:69" x14ac:dyDescent="0.2">
      <c r="B58" s="219"/>
      <c r="C58" s="219"/>
      <c r="F58" s="237"/>
      <c r="G58" s="231"/>
      <c r="H58" s="232"/>
      <c r="I58" s="233"/>
      <c r="J58" s="62" t="s">
        <v>31</v>
      </c>
      <c r="K58" s="191" t="s">
        <v>26</v>
      </c>
      <c r="L58" s="192"/>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5"/>
      <c r="BQ58" s="16" t="s">
        <v>120</v>
      </c>
    </row>
    <row r="59" spans="2:69" x14ac:dyDescent="0.2">
      <c r="B59" s="219"/>
      <c r="C59" s="219"/>
      <c r="F59" s="237"/>
      <c r="G59" s="234"/>
      <c r="H59" s="235"/>
      <c r="I59" s="236"/>
      <c r="J59" s="42">
        <f>SUM(M59:BP59)</f>
        <v>0</v>
      </c>
      <c r="K59" s="191" t="s">
        <v>34</v>
      </c>
      <c r="L59" s="192"/>
      <c r="M59" s="100">
        <f>M57*M52*M60</f>
        <v>0</v>
      </c>
      <c r="N59" s="100">
        <f>N57*N52*N60</f>
        <v>0</v>
      </c>
      <c r="O59" s="100">
        <f>O57*O52*O60</f>
        <v>0</v>
      </c>
      <c r="P59" s="100">
        <f>P57*P52*P60</f>
        <v>0</v>
      </c>
      <c r="Q59" s="100">
        <f>Q57*Q52*Q60</f>
        <v>0</v>
      </c>
      <c r="R59" s="100">
        <f>R57*R52*R60</f>
        <v>0</v>
      </c>
      <c r="S59" s="100">
        <f>S57*S52*S60</f>
        <v>0</v>
      </c>
      <c r="T59" s="100">
        <f>T57*T52*T60</f>
        <v>0</v>
      </c>
      <c r="U59" s="100">
        <f>U57*U52*U60</f>
        <v>0</v>
      </c>
      <c r="V59" s="100">
        <f>V57*V52*V60</f>
        <v>0</v>
      </c>
      <c r="W59" s="100">
        <f>W57*W52*W60</f>
        <v>0</v>
      </c>
      <c r="X59" s="100">
        <f>X57*X52*X60</f>
        <v>0</v>
      </c>
      <c r="Y59" s="100">
        <f>Y57*Y52*Y60</f>
        <v>0</v>
      </c>
      <c r="Z59" s="100">
        <f>Z57*Z52*Z60</f>
        <v>0</v>
      </c>
      <c r="AA59" s="100">
        <f>AA57*AA52*AA60</f>
        <v>0</v>
      </c>
      <c r="AB59" s="100">
        <f>AB57*AB52*AB60</f>
        <v>0</v>
      </c>
      <c r="AC59" s="100">
        <f>AC57*AC52*AC60</f>
        <v>0</v>
      </c>
      <c r="AD59" s="100">
        <f>AD57*AD52*AD60</f>
        <v>0</v>
      </c>
      <c r="AE59" s="100">
        <f>AE57*AE52*AE60</f>
        <v>0</v>
      </c>
      <c r="AF59" s="100">
        <f>AF57*AF52*AF60</f>
        <v>0</v>
      </c>
      <c r="AG59" s="100">
        <f>AG57*AG52*AG60</f>
        <v>0</v>
      </c>
      <c r="AH59" s="100">
        <f>AH57*AH52*AH60</f>
        <v>0</v>
      </c>
      <c r="AI59" s="100">
        <f>AI57*AI52*AI60</f>
        <v>0</v>
      </c>
      <c r="AJ59" s="100">
        <f>AJ57*AJ52*AJ60</f>
        <v>0</v>
      </c>
      <c r="AK59" s="100">
        <f>AK57*AK52*AK60</f>
        <v>0</v>
      </c>
      <c r="AL59" s="100">
        <f>AL57*AL52*AL60</f>
        <v>0</v>
      </c>
      <c r="AM59" s="100">
        <f>AM57*AM52*AM60</f>
        <v>0</v>
      </c>
      <c r="AN59" s="100">
        <f>AN57*AN52*AN60</f>
        <v>0</v>
      </c>
      <c r="AO59" s="100">
        <f>AO57*AO52*AO60</f>
        <v>0</v>
      </c>
      <c r="AP59" s="100">
        <f>AP57*AP52*AP60</f>
        <v>0</v>
      </c>
      <c r="AQ59" s="100">
        <f>AQ57*AQ52*AQ60</f>
        <v>0</v>
      </c>
      <c r="AR59" s="100">
        <f>AR57*AR52*AR60</f>
        <v>0</v>
      </c>
      <c r="AS59" s="100">
        <f>AS57*AS52*AS60</f>
        <v>0</v>
      </c>
      <c r="AT59" s="100">
        <f>AT57*AT52*AT60</f>
        <v>0</v>
      </c>
      <c r="AU59" s="100">
        <f>AU57*AU52*AU60</f>
        <v>0</v>
      </c>
      <c r="AV59" s="100">
        <f>AV57*AV52*AV60</f>
        <v>0</v>
      </c>
      <c r="AW59" s="100">
        <f>AW57*AW52*AW60</f>
        <v>0</v>
      </c>
      <c r="AX59" s="100">
        <f>AX57*AX52*AX60</f>
        <v>0</v>
      </c>
      <c r="AY59" s="100">
        <f>AY57*AY52*AY60</f>
        <v>0</v>
      </c>
      <c r="AZ59" s="100">
        <f>AZ57*AZ52*AZ60</f>
        <v>0</v>
      </c>
      <c r="BA59" s="100">
        <f>BA57*BA52*BA60</f>
        <v>0</v>
      </c>
      <c r="BB59" s="100">
        <f>BB57*BB52*BB60</f>
        <v>0</v>
      </c>
      <c r="BC59" s="100">
        <f>BC57*BC52*BC60</f>
        <v>0</v>
      </c>
      <c r="BD59" s="100">
        <f>BD57*BD52*BD60</f>
        <v>0</v>
      </c>
      <c r="BE59" s="100">
        <f>BE57*BE52*BE60</f>
        <v>0</v>
      </c>
      <c r="BF59" s="100">
        <f>BF57*BF52*BF60</f>
        <v>0</v>
      </c>
      <c r="BG59" s="100">
        <f>BG57*BG52*BG60</f>
        <v>0</v>
      </c>
      <c r="BH59" s="100">
        <f>BH57*BH52*BH60</f>
        <v>0</v>
      </c>
      <c r="BI59" s="100">
        <f>BI57*BI52*BI60</f>
        <v>0</v>
      </c>
      <c r="BJ59" s="100">
        <f>BJ57*BJ52*BJ60</f>
        <v>0</v>
      </c>
      <c r="BK59" s="100">
        <f>BK57*BK52*BK60</f>
        <v>0</v>
      </c>
      <c r="BL59" s="100">
        <f>BL57*BL52*BL60</f>
        <v>0</v>
      </c>
      <c r="BM59" s="100">
        <f>BM57*BM52*BM60</f>
        <v>0</v>
      </c>
      <c r="BN59" s="100">
        <f>BN57*BN52*BN60</f>
        <v>0</v>
      </c>
      <c r="BO59" s="100">
        <f>BO57*BO52*BO60</f>
        <v>0</v>
      </c>
      <c r="BP59" s="101">
        <f>BP57*BP52*BP60</f>
        <v>0</v>
      </c>
      <c r="BQ59" s="16">
        <f>COUNTIF(M59:BP59,"&gt;=00:30")</f>
        <v>0</v>
      </c>
    </row>
    <row r="60" spans="2:69" s="105" customFormat="1" ht="12.75" hidden="1" customHeight="1" x14ac:dyDescent="0.2">
      <c r="B60" s="219"/>
      <c r="C60" s="219"/>
      <c r="F60" s="237"/>
      <c r="G60" s="106"/>
      <c r="H60" s="106"/>
      <c r="I60" s="106"/>
      <c r="J60" s="107"/>
      <c r="K60" s="108"/>
      <c r="L60" s="108"/>
      <c r="M60" s="1">
        <f>IF(M58="",0,1)</f>
        <v>0</v>
      </c>
      <c r="N60" s="1">
        <f>IF(N58="",0,1)</f>
        <v>0</v>
      </c>
      <c r="O60" s="1">
        <f>IF(O58="",0,1)</f>
        <v>0</v>
      </c>
      <c r="P60" s="1">
        <f>IF(P58="",0,1)</f>
        <v>0</v>
      </c>
      <c r="Q60" s="1">
        <f>IF(Q58="",0,1)</f>
        <v>0</v>
      </c>
      <c r="R60" s="1">
        <f>IF(R58="",0,1)</f>
        <v>0</v>
      </c>
      <c r="S60" s="1">
        <f>IF(S58="",0,1)</f>
        <v>0</v>
      </c>
      <c r="T60" s="1">
        <f>IF(T58="",0,1)</f>
        <v>0</v>
      </c>
      <c r="U60" s="1">
        <f>IF(U58="",0,1)</f>
        <v>0</v>
      </c>
      <c r="V60" s="1">
        <f>IF(V58="",0,1)</f>
        <v>0</v>
      </c>
      <c r="W60" s="1">
        <f>IF(W58="",0,1)</f>
        <v>0</v>
      </c>
      <c r="X60" s="1">
        <f>IF(X58="",0,1)</f>
        <v>0</v>
      </c>
      <c r="Y60" s="1">
        <f>IF(Y58="",0,1)</f>
        <v>0</v>
      </c>
      <c r="Z60" s="1">
        <f>IF(Z58="",0,1)</f>
        <v>0</v>
      </c>
      <c r="AA60" s="1">
        <f>IF(AA58="",0,1)</f>
        <v>0</v>
      </c>
      <c r="AB60" s="1">
        <f>IF(AB58="",0,1)</f>
        <v>0</v>
      </c>
      <c r="AC60" s="1">
        <f>IF(AC58="",0,1)</f>
        <v>0</v>
      </c>
      <c r="AD60" s="1">
        <f>IF(AD58="",0,1)</f>
        <v>0</v>
      </c>
      <c r="AE60" s="1">
        <f>IF(AE58="",0,1)</f>
        <v>0</v>
      </c>
      <c r="AF60" s="1">
        <f>IF(AF58="",0,1)</f>
        <v>0</v>
      </c>
      <c r="AG60" s="1">
        <f>IF(AG58="",0,1)</f>
        <v>0</v>
      </c>
      <c r="AH60" s="1">
        <f>IF(AH58="",0,1)</f>
        <v>0</v>
      </c>
      <c r="AI60" s="1">
        <f>IF(AI58="",0,1)</f>
        <v>0</v>
      </c>
      <c r="AJ60" s="1">
        <f>IF(AJ58="",0,1)</f>
        <v>0</v>
      </c>
      <c r="AK60" s="1">
        <f>IF(AK58="",0,1)</f>
        <v>0</v>
      </c>
      <c r="AL60" s="1">
        <f>IF(AL58="",0,1)</f>
        <v>0</v>
      </c>
      <c r="AM60" s="1">
        <f>IF(AM58="",0,1)</f>
        <v>0</v>
      </c>
      <c r="AN60" s="1">
        <f>IF(AN58="",0,1)</f>
        <v>0</v>
      </c>
      <c r="AO60" s="1">
        <f>IF(AO58="",0,1)</f>
        <v>0</v>
      </c>
      <c r="AP60" s="1">
        <f>IF(AP58="",0,1)</f>
        <v>0</v>
      </c>
      <c r="AQ60" s="1">
        <f>IF(AQ58="",0,1)</f>
        <v>0</v>
      </c>
      <c r="AR60" s="1">
        <f>IF(AR58="",0,1)</f>
        <v>0</v>
      </c>
      <c r="AS60" s="1">
        <f>IF(AS58="",0,1)</f>
        <v>0</v>
      </c>
      <c r="AT60" s="1">
        <f>IF(AT58="",0,1)</f>
        <v>0</v>
      </c>
      <c r="AU60" s="1">
        <f>IF(AU58="",0,1)</f>
        <v>0</v>
      </c>
      <c r="AV60" s="1">
        <f>IF(AV58="",0,1)</f>
        <v>0</v>
      </c>
      <c r="AW60" s="1">
        <f>IF(AW58="",0,1)</f>
        <v>0</v>
      </c>
      <c r="AX60" s="1">
        <f>IF(AX58="",0,1)</f>
        <v>0</v>
      </c>
      <c r="AY60" s="1">
        <f>IF(AY58="",0,1)</f>
        <v>0</v>
      </c>
      <c r="AZ60" s="1">
        <f>IF(AZ58="",0,1)</f>
        <v>0</v>
      </c>
      <c r="BA60" s="1">
        <f>IF(BA58="",0,1)</f>
        <v>0</v>
      </c>
      <c r="BB60" s="1">
        <f>IF(BB58="",0,1)</f>
        <v>0</v>
      </c>
      <c r="BC60" s="1">
        <f>IF(BC58="",0,1)</f>
        <v>0</v>
      </c>
      <c r="BD60" s="1">
        <f>IF(BD58="",0,1)</f>
        <v>0</v>
      </c>
      <c r="BE60" s="1">
        <f>IF(BE58="",0,1)</f>
        <v>0</v>
      </c>
      <c r="BF60" s="1">
        <f>IF(BF58="",0,1)</f>
        <v>0</v>
      </c>
      <c r="BG60" s="1">
        <f>IF(BG58="",0,1)</f>
        <v>0</v>
      </c>
      <c r="BH60" s="1">
        <f>IF(BH58="",0,1)</f>
        <v>0</v>
      </c>
      <c r="BI60" s="1">
        <f>IF(BI58="",0,1)</f>
        <v>0</v>
      </c>
      <c r="BJ60" s="1">
        <f>IF(BJ58="",0,1)</f>
        <v>0</v>
      </c>
      <c r="BK60" s="1">
        <f>IF(BK58="",0,1)</f>
        <v>0</v>
      </c>
      <c r="BL60" s="1">
        <f>IF(BL58="",0,1)</f>
        <v>0</v>
      </c>
      <c r="BM60" s="1">
        <f>IF(BM58="",0,1)</f>
        <v>0</v>
      </c>
      <c r="BN60" s="1">
        <f>IF(BN58="",0,1)</f>
        <v>0</v>
      </c>
      <c r="BO60" s="1">
        <f>IF(BO58="",0,1)</f>
        <v>0</v>
      </c>
      <c r="BP60" s="1">
        <f>IF(BP58="",0,1)</f>
        <v>0</v>
      </c>
    </row>
    <row r="61" spans="2:69" x14ac:dyDescent="0.2">
      <c r="B61" s="219"/>
      <c r="C61" s="219"/>
      <c r="F61" s="237"/>
      <c r="G61" s="239" t="s">
        <v>29</v>
      </c>
      <c r="H61" s="240"/>
      <c r="I61" s="241"/>
      <c r="J61" s="62"/>
      <c r="K61" s="191" t="s">
        <v>80</v>
      </c>
      <c r="L61" s="192"/>
      <c r="M61" s="68">
        <v>43116</v>
      </c>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9"/>
    </row>
    <row r="62" spans="2:69" x14ac:dyDescent="0.2">
      <c r="B62" s="219"/>
      <c r="C62" s="219"/>
      <c r="F62" s="237"/>
      <c r="G62" s="231"/>
      <c r="H62" s="232"/>
      <c r="I62" s="233"/>
      <c r="J62" s="62"/>
      <c r="K62" s="191" t="s">
        <v>81</v>
      </c>
      <c r="L62" s="192"/>
      <c r="M62" s="64">
        <v>0.375</v>
      </c>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70"/>
    </row>
    <row r="63" spans="2:69" x14ac:dyDescent="0.2">
      <c r="B63" s="219"/>
      <c r="C63" s="219"/>
      <c r="F63" s="237"/>
      <c r="G63" s="231"/>
      <c r="H63" s="232"/>
      <c r="I63" s="233"/>
      <c r="J63" s="62"/>
      <c r="K63" s="191" t="s">
        <v>82</v>
      </c>
      <c r="L63" s="192"/>
      <c r="M63" s="64">
        <v>0.4375</v>
      </c>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70"/>
    </row>
    <row r="64" spans="2:69" x14ac:dyDescent="0.2">
      <c r="B64" s="219"/>
      <c r="C64" s="219"/>
      <c r="F64" s="237"/>
      <c r="G64" s="231"/>
      <c r="H64" s="232"/>
      <c r="I64" s="233"/>
      <c r="J64" s="62"/>
      <c r="K64" s="191" t="s">
        <v>58</v>
      </c>
      <c r="L64" s="192"/>
      <c r="M64" s="96" t="str">
        <f>TEXT(M63-M62,"h:mm")</f>
        <v>1:30</v>
      </c>
      <c r="N64" s="96" t="str">
        <f>TEXT(N63-N62,"h:mm")</f>
        <v>0:00</v>
      </c>
      <c r="O64" s="96" t="str">
        <f>TEXT(O63-O62,"h:mm")</f>
        <v>0:00</v>
      </c>
      <c r="P64" s="96" t="str">
        <f>TEXT(P63-P62,"h:mm")</f>
        <v>0:00</v>
      </c>
      <c r="Q64" s="96" t="str">
        <f>TEXT(Q63-Q62,"h:mm")</f>
        <v>0:00</v>
      </c>
      <c r="R64" s="96" t="str">
        <f>TEXT(R63-R62,"h:mm")</f>
        <v>0:00</v>
      </c>
      <c r="S64" s="96" t="str">
        <f>TEXT(S63-S62,"h:mm")</f>
        <v>0:00</v>
      </c>
      <c r="T64" s="96" t="str">
        <f>TEXT(T63-T62,"h:mm")</f>
        <v>0:00</v>
      </c>
      <c r="U64" s="96" t="str">
        <f>TEXT(U63-U62,"h:mm")</f>
        <v>0:00</v>
      </c>
      <c r="V64" s="96" t="str">
        <f>TEXT(V63-V62,"h:mm")</f>
        <v>0:00</v>
      </c>
      <c r="W64" s="96" t="str">
        <f>TEXT(W63-W62,"h:mm")</f>
        <v>0:00</v>
      </c>
      <c r="X64" s="96" t="str">
        <f>TEXT(X63-X62,"h:mm")</f>
        <v>0:00</v>
      </c>
      <c r="Y64" s="96" t="str">
        <f>TEXT(Y63-Y62,"h:mm")</f>
        <v>0:00</v>
      </c>
      <c r="Z64" s="96" t="str">
        <f>TEXT(Z63-Z62,"h:mm")</f>
        <v>0:00</v>
      </c>
      <c r="AA64" s="96" t="str">
        <f>TEXT(AA63-AA62,"h:mm")</f>
        <v>0:00</v>
      </c>
      <c r="AB64" s="96" t="str">
        <f>TEXT(AB63-AB62,"h:mm")</f>
        <v>0:00</v>
      </c>
      <c r="AC64" s="96" t="str">
        <f>TEXT(AC63-AC62,"h:mm")</f>
        <v>0:00</v>
      </c>
      <c r="AD64" s="96" t="str">
        <f>TEXT(AD63-AD62,"h:mm")</f>
        <v>0:00</v>
      </c>
      <c r="AE64" s="96" t="str">
        <f>TEXT(AE63-AE62,"h:mm")</f>
        <v>0:00</v>
      </c>
      <c r="AF64" s="96" t="str">
        <f>TEXT(AF63-AF62,"h:mm")</f>
        <v>0:00</v>
      </c>
      <c r="AG64" s="96" t="str">
        <f>TEXT(AG63-AG62,"h:mm")</f>
        <v>0:00</v>
      </c>
      <c r="AH64" s="96" t="str">
        <f>TEXT(AH63-AH62,"h:mm")</f>
        <v>0:00</v>
      </c>
      <c r="AI64" s="96" t="str">
        <f>TEXT(AI63-AI62,"h:mm")</f>
        <v>0:00</v>
      </c>
      <c r="AJ64" s="96" t="str">
        <f>TEXT(AJ63-AJ62,"h:mm")</f>
        <v>0:00</v>
      </c>
      <c r="AK64" s="96" t="str">
        <f>TEXT(AK63-AK62,"h:mm")</f>
        <v>0:00</v>
      </c>
      <c r="AL64" s="96" t="str">
        <f>TEXT(AL63-AL62,"h:mm")</f>
        <v>0:00</v>
      </c>
      <c r="AM64" s="96" t="str">
        <f>TEXT(AM63-AM62,"h:mm")</f>
        <v>0:00</v>
      </c>
      <c r="AN64" s="96" t="str">
        <f>TEXT(AN63-AN62,"h:mm")</f>
        <v>0:00</v>
      </c>
      <c r="AO64" s="96" t="str">
        <f>TEXT(AO63-AO62,"h:mm")</f>
        <v>0:00</v>
      </c>
      <c r="AP64" s="96" t="str">
        <f>TEXT(AP63-AP62,"h:mm")</f>
        <v>0:00</v>
      </c>
      <c r="AQ64" s="96" t="str">
        <f>TEXT(AQ63-AQ62,"h:mm")</f>
        <v>0:00</v>
      </c>
      <c r="AR64" s="96" t="str">
        <f>TEXT(AR63-AR62,"h:mm")</f>
        <v>0:00</v>
      </c>
      <c r="AS64" s="96" t="str">
        <f>TEXT(AS63-AS62,"h:mm")</f>
        <v>0:00</v>
      </c>
      <c r="AT64" s="96" t="str">
        <f>TEXT(AT63-AT62,"h:mm")</f>
        <v>0:00</v>
      </c>
      <c r="AU64" s="96" t="str">
        <f>TEXT(AU63-AU62,"h:mm")</f>
        <v>0:00</v>
      </c>
      <c r="AV64" s="96" t="str">
        <f>TEXT(AV63-AV62,"h:mm")</f>
        <v>0:00</v>
      </c>
      <c r="AW64" s="96" t="str">
        <f>TEXT(AW63-AW62,"h:mm")</f>
        <v>0:00</v>
      </c>
      <c r="AX64" s="96" t="str">
        <f>TEXT(AX63-AX62,"h:mm")</f>
        <v>0:00</v>
      </c>
      <c r="AY64" s="96" t="str">
        <f>TEXT(AY63-AY62,"h:mm")</f>
        <v>0:00</v>
      </c>
      <c r="AZ64" s="96" t="str">
        <f>TEXT(AZ63-AZ62,"h:mm")</f>
        <v>0:00</v>
      </c>
      <c r="BA64" s="96" t="str">
        <f>TEXT(BA63-BA62,"h:mm")</f>
        <v>0:00</v>
      </c>
      <c r="BB64" s="96" t="str">
        <f>TEXT(BB63-BB62,"h:mm")</f>
        <v>0:00</v>
      </c>
      <c r="BC64" s="96" t="str">
        <f>TEXT(BC63-BC62,"h:mm")</f>
        <v>0:00</v>
      </c>
      <c r="BD64" s="96" t="str">
        <f>TEXT(BD63-BD62,"h:mm")</f>
        <v>0:00</v>
      </c>
      <c r="BE64" s="96" t="str">
        <f>TEXT(BE63-BE62,"h:mm")</f>
        <v>0:00</v>
      </c>
      <c r="BF64" s="96" t="str">
        <f>TEXT(BF63-BF62,"h:mm")</f>
        <v>0:00</v>
      </c>
      <c r="BG64" s="96" t="str">
        <f>TEXT(BG63-BG62,"h:mm")</f>
        <v>0:00</v>
      </c>
      <c r="BH64" s="96" t="str">
        <f>TEXT(BH63-BH62,"h:mm")</f>
        <v>0:00</v>
      </c>
      <c r="BI64" s="96" t="str">
        <f>TEXT(BI63-BI62,"h:mm")</f>
        <v>0:00</v>
      </c>
      <c r="BJ64" s="96" t="str">
        <f>TEXT(BJ63-BJ62,"h:mm")</f>
        <v>0:00</v>
      </c>
      <c r="BK64" s="96" t="str">
        <f>TEXT(BK63-BK62,"h:mm")</f>
        <v>0:00</v>
      </c>
      <c r="BL64" s="96" t="str">
        <f>TEXT(BL63-BL62,"h:mm")</f>
        <v>0:00</v>
      </c>
      <c r="BM64" s="96" t="str">
        <f>TEXT(BM63-BM62,"h:mm")</f>
        <v>0:00</v>
      </c>
      <c r="BN64" s="96" t="str">
        <f>TEXT(BN63-BN62,"h:mm")</f>
        <v>0:00</v>
      </c>
      <c r="BO64" s="96" t="str">
        <f>TEXT(BO63-BO62,"h:mm")</f>
        <v>0:00</v>
      </c>
      <c r="BP64" s="97" t="str">
        <f>TEXT(BP63-BP62,"h:mm")</f>
        <v>0:00</v>
      </c>
    </row>
    <row r="65" spans="2:69" x14ac:dyDescent="0.2">
      <c r="B65" s="219"/>
      <c r="C65" s="219"/>
      <c r="F65" s="237"/>
      <c r="G65" s="231"/>
      <c r="H65" s="232"/>
      <c r="I65" s="233"/>
      <c r="J65" s="62" t="s">
        <v>31</v>
      </c>
      <c r="K65" s="191" t="s">
        <v>26</v>
      </c>
      <c r="L65" s="192"/>
      <c r="M65" s="57" t="s">
        <v>146</v>
      </c>
      <c r="N65" s="57" t="s">
        <v>146</v>
      </c>
      <c r="O65" s="57" t="s">
        <v>146</v>
      </c>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5"/>
      <c r="BQ65" s="16" t="s">
        <v>121</v>
      </c>
    </row>
    <row r="66" spans="2:69" x14ac:dyDescent="0.2">
      <c r="B66" s="219"/>
      <c r="C66" s="219"/>
      <c r="F66" s="237"/>
      <c r="G66" s="234"/>
      <c r="H66" s="235"/>
      <c r="I66" s="236"/>
      <c r="J66" s="42">
        <f>SUM(M66:BP66)</f>
        <v>6.25E-2</v>
      </c>
      <c r="K66" s="191" t="s">
        <v>34</v>
      </c>
      <c r="L66" s="192"/>
      <c r="M66" s="100">
        <f>M64*M53*M67</f>
        <v>6.25E-2</v>
      </c>
      <c r="N66" s="100">
        <f>N64*N53*N67</f>
        <v>0</v>
      </c>
      <c r="O66" s="100">
        <f>O64*O53*O67</f>
        <v>0</v>
      </c>
      <c r="P66" s="100">
        <f>P64*P53*P67</f>
        <v>0</v>
      </c>
      <c r="Q66" s="100">
        <f>Q64*Q53*Q67</f>
        <v>0</v>
      </c>
      <c r="R66" s="100">
        <f>R64*R53*R67</f>
        <v>0</v>
      </c>
      <c r="S66" s="100">
        <f>S64*S53*S67</f>
        <v>0</v>
      </c>
      <c r="T66" s="100">
        <f>T64*T53*T67</f>
        <v>0</v>
      </c>
      <c r="U66" s="100">
        <f>U64*U53*U67</f>
        <v>0</v>
      </c>
      <c r="V66" s="100">
        <f>V64*V53*V67</f>
        <v>0</v>
      </c>
      <c r="W66" s="100">
        <f>W64*W53*W67</f>
        <v>0</v>
      </c>
      <c r="X66" s="100">
        <f>X64*X53*X67</f>
        <v>0</v>
      </c>
      <c r="Y66" s="100">
        <f>Y64*Y53*Y67</f>
        <v>0</v>
      </c>
      <c r="Z66" s="100">
        <f>Z64*Z53*Z67</f>
        <v>0</v>
      </c>
      <c r="AA66" s="100">
        <f>AA64*AA53*AA67</f>
        <v>0</v>
      </c>
      <c r="AB66" s="100">
        <f>AB64*AB53*AB67</f>
        <v>0</v>
      </c>
      <c r="AC66" s="100">
        <f>AC64*AC53*AC67</f>
        <v>0</v>
      </c>
      <c r="AD66" s="100">
        <f>AD64*AD53*AD67</f>
        <v>0</v>
      </c>
      <c r="AE66" s="100">
        <f>AE64*AE53*AE67</f>
        <v>0</v>
      </c>
      <c r="AF66" s="100">
        <f>AF64*AF53*AF67</f>
        <v>0</v>
      </c>
      <c r="AG66" s="100">
        <f>AG64*AG53*AG67</f>
        <v>0</v>
      </c>
      <c r="AH66" s="100">
        <f>AH64*AH53*AH67</f>
        <v>0</v>
      </c>
      <c r="AI66" s="100">
        <f>AI64*AI53*AI67</f>
        <v>0</v>
      </c>
      <c r="AJ66" s="100">
        <f>AJ64*AJ53*AJ67</f>
        <v>0</v>
      </c>
      <c r="AK66" s="100">
        <f>AK64*AK53*AK67</f>
        <v>0</v>
      </c>
      <c r="AL66" s="100">
        <f>AL64*AL53*AL67</f>
        <v>0</v>
      </c>
      <c r="AM66" s="100">
        <f>AM64*AM53*AM67</f>
        <v>0</v>
      </c>
      <c r="AN66" s="100">
        <f>AN64*AN53*AN67</f>
        <v>0</v>
      </c>
      <c r="AO66" s="100">
        <f>AO64*AO53*AO67</f>
        <v>0</v>
      </c>
      <c r="AP66" s="100">
        <f>AP64*AP53*AP67</f>
        <v>0</v>
      </c>
      <c r="AQ66" s="100">
        <f>AQ64*AQ53*AQ67</f>
        <v>0</v>
      </c>
      <c r="AR66" s="100">
        <f>AR64*AR53*AR67</f>
        <v>0</v>
      </c>
      <c r="AS66" s="100">
        <f>AS64*AS53*AS67</f>
        <v>0</v>
      </c>
      <c r="AT66" s="100">
        <f>AT64*AT53*AT67</f>
        <v>0</v>
      </c>
      <c r="AU66" s="100">
        <f>AU64*AU53*AU67</f>
        <v>0</v>
      </c>
      <c r="AV66" s="100">
        <f>AV64*AV53*AV67</f>
        <v>0</v>
      </c>
      <c r="AW66" s="100">
        <f>AW64*AW53*AW67</f>
        <v>0</v>
      </c>
      <c r="AX66" s="100">
        <f>AX64*AX53*AX67</f>
        <v>0</v>
      </c>
      <c r="AY66" s="100">
        <f>AY64*AY53*AY67</f>
        <v>0</v>
      </c>
      <c r="AZ66" s="100">
        <f>AZ64*AZ53*AZ67</f>
        <v>0</v>
      </c>
      <c r="BA66" s="100">
        <f>BA64*BA53*BA67</f>
        <v>0</v>
      </c>
      <c r="BB66" s="100">
        <f>BB64*BB53*BB67</f>
        <v>0</v>
      </c>
      <c r="BC66" s="100">
        <f>BC64*BC53*BC67</f>
        <v>0</v>
      </c>
      <c r="BD66" s="100">
        <f>BD64*BD53*BD67</f>
        <v>0</v>
      </c>
      <c r="BE66" s="100">
        <f>BE64*BE53*BE67</f>
        <v>0</v>
      </c>
      <c r="BF66" s="100">
        <f>BF64*BF53*BF67</f>
        <v>0</v>
      </c>
      <c r="BG66" s="100">
        <f>BG64*BG53*BG67</f>
        <v>0</v>
      </c>
      <c r="BH66" s="100">
        <f>BH64*BH53*BH67</f>
        <v>0</v>
      </c>
      <c r="BI66" s="100">
        <f>BI64*BI53*BI67</f>
        <v>0</v>
      </c>
      <c r="BJ66" s="100">
        <f>BJ64*BJ53*BJ67</f>
        <v>0</v>
      </c>
      <c r="BK66" s="100">
        <f>BK64*BK53*BK67</f>
        <v>0</v>
      </c>
      <c r="BL66" s="100">
        <f>BL64*BL53*BL67</f>
        <v>0</v>
      </c>
      <c r="BM66" s="100">
        <f>BM64*BM53*BM67</f>
        <v>0</v>
      </c>
      <c r="BN66" s="100">
        <f>BN64*BN53*BN67</f>
        <v>0</v>
      </c>
      <c r="BO66" s="100">
        <f>BO64*BO53*BO67</f>
        <v>0</v>
      </c>
      <c r="BP66" s="101">
        <f>BP64*BP53*BP67</f>
        <v>0</v>
      </c>
      <c r="BQ66" s="16">
        <f>COUNTIF(M66:BP66,"&gt;=00:30")</f>
        <v>1</v>
      </c>
    </row>
    <row r="67" spans="2:69" s="105" customFormat="1" ht="12.75" hidden="1" customHeight="1" x14ac:dyDescent="0.2">
      <c r="B67" s="219"/>
      <c r="C67" s="219"/>
      <c r="F67" s="237"/>
      <c r="G67" s="106"/>
      <c r="H67" s="106"/>
      <c r="I67" s="106"/>
      <c r="J67" s="107"/>
      <c r="K67" s="108"/>
      <c r="L67" s="108"/>
      <c r="M67" s="1">
        <f>IF(M65="",0,1)</f>
        <v>1</v>
      </c>
      <c r="N67" s="1">
        <f>IF(N65="",0,1)</f>
        <v>1</v>
      </c>
      <c r="O67" s="1">
        <f>IF(O65="",0,1)</f>
        <v>1</v>
      </c>
      <c r="P67" s="1">
        <f>IF(P65="",0,1)</f>
        <v>0</v>
      </c>
      <c r="Q67" s="1">
        <f>IF(Q65="",0,1)</f>
        <v>0</v>
      </c>
      <c r="R67" s="1">
        <f>IF(R65="",0,1)</f>
        <v>0</v>
      </c>
      <c r="S67" s="1">
        <f>IF(S65="",0,1)</f>
        <v>0</v>
      </c>
      <c r="T67" s="1">
        <f>IF(T65="",0,1)</f>
        <v>0</v>
      </c>
      <c r="U67" s="1">
        <f>IF(U65="",0,1)</f>
        <v>0</v>
      </c>
      <c r="V67" s="1">
        <f>IF(V65="",0,1)</f>
        <v>0</v>
      </c>
      <c r="W67" s="1">
        <f>IF(W65="",0,1)</f>
        <v>0</v>
      </c>
      <c r="X67" s="1">
        <f>IF(X65="",0,1)</f>
        <v>0</v>
      </c>
      <c r="Y67" s="1">
        <f>IF(Y65="",0,1)</f>
        <v>0</v>
      </c>
      <c r="Z67" s="1">
        <f>IF(Z65="",0,1)</f>
        <v>0</v>
      </c>
      <c r="AA67" s="1">
        <f>IF(AA65="",0,1)</f>
        <v>0</v>
      </c>
      <c r="AB67" s="1">
        <f>IF(AB65="",0,1)</f>
        <v>0</v>
      </c>
      <c r="AC67" s="1">
        <f>IF(AC65="",0,1)</f>
        <v>0</v>
      </c>
      <c r="AD67" s="1">
        <f>IF(AD65="",0,1)</f>
        <v>0</v>
      </c>
      <c r="AE67" s="1">
        <f>IF(AE65="",0,1)</f>
        <v>0</v>
      </c>
      <c r="AF67" s="1">
        <f>IF(AF65="",0,1)</f>
        <v>0</v>
      </c>
      <c r="AG67" s="1">
        <f>IF(AG65="",0,1)</f>
        <v>0</v>
      </c>
      <c r="AH67" s="1">
        <f>IF(AH65="",0,1)</f>
        <v>0</v>
      </c>
      <c r="AI67" s="1">
        <f>IF(AI65="",0,1)</f>
        <v>0</v>
      </c>
      <c r="AJ67" s="1">
        <f>IF(AJ65="",0,1)</f>
        <v>0</v>
      </c>
      <c r="AK67" s="1">
        <f>IF(AK65="",0,1)</f>
        <v>0</v>
      </c>
      <c r="AL67" s="1">
        <f>IF(AL65="",0,1)</f>
        <v>0</v>
      </c>
      <c r="AM67" s="1">
        <f>IF(AM65="",0,1)</f>
        <v>0</v>
      </c>
      <c r="AN67" s="1">
        <f>IF(AN65="",0,1)</f>
        <v>0</v>
      </c>
      <c r="AO67" s="1">
        <f>IF(AO65="",0,1)</f>
        <v>0</v>
      </c>
      <c r="AP67" s="1">
        <f>IF(AP65="",0,1)</f>
        <v>0</v>
      </c>
      <c r="AQ67" s="1">
        <f>IF(AQ65="",0,1)</f>
        <v>0</v>
      </c>
      <c r="AR67" s="1">
        <f>IF(AR65="",0,1)</f>
        <v>0</v>
      </c>
      <c r="AS67" s="1">
        <f>IF(AS65="",0,1)</f>
        <v>0</v>
      </c>
      <c r="AT67" s="1">
        <f>IF(AT65="",0,1)</f>
        <v>0</v>
      </c>
      <c r="AU67" s="1">
        <f>IF(AU65="",0,1)</f>
        <v>0</v>
      </c>
      <c r="AV67" s="1">
        <f>IF(AV65="",0,1)</f>
        <v>0</v>
      </c>
      <c r="AW67" s="1">
        <f>IF(AW65="",0,1)</f>
        <v>0</v>
      </c>
      <c r="AX67" s="1">
        <f>IF(AX65="",0,1)</f>
        <v>0</v>
      </c>
      <c r="AY67" s="1">
        <f>IF(AY65="",0,1)</f>
        <v>0</v>
      </c>
      <c r="AZ67" s="1">
        <f>IF(AZ65="",0,1)</f>
        <v>0</v>
      </c>
      <c r="BA67" s="1">
        <f>IF(BA65="",0,1)</f>
        <v>0</v>
      </c>
      <c r="BB67" s="1">
        <f>IF(BB65="",0,1)</f>
        <v>0</v>
      </c>
      <c r="BC67" s="1">
        <f>IF(BC65="",0,1)</f>
        <v>0</v>
      </c>
      <c r="BD67" s="1">
        <f>IF(BD65="",0,1)</f>
        <v>0</v>
      </c>
      <c r="BE67" s="1">
        <f>IF(BE65="",0,1)</f>
        <v>0</v>
      </c>
      <c r="BF67" s="1">
        <f>IF(BF65="",0,1)</f>
        <v>0</v>
      </c>
      <c r="BG67" s="1">
        <f>IF(BG65="",0,1)</f>
        <v>0</v>
      </c>
      <c r="BH67" s="1">
        <f>IF(BH65="",0,1)</f>
        <v>0</v>
      </c>
      <c r="BI67" s="1">
        <f>IF(BI65="",0,1)</f>
        <v>0</v>
      </c>
      <c r="BJ67" s="1">
        <f>IF(BJ65="",0,1)</f>
        <v>0</v>
      </c>
      <c r="BK67" s="1">
        <f>IF(BK65="",0,1)</f>
        <v>0</v>
      </c>
      <c r="BL67" s="1">
        <f>IF(BL65="",0,1)</f>
        <v>0</v>
      </c>
      <c r="BM67" s="1">
        <f>IF(BM65="",0,1)</f>
        <v>0</v>
      </c>
      <c r="BN67" s="1">
        <f>IF(BN65="",0,1)</f>
        <v>0</v>
      </c>
      <c r="BO67" s="1">
        <f>IF(BO65="",0,1)</f>
        <v>0</v>
      </c>
      <c r="BP67" s="1">
        <f>IF(BP65="",0,1)</f>
        <v>0</v>
      </c>
    </row>
    <row r="68" spans="2:69" x14ac:dyDescent="0.2">
      <c r="B68" s="219"/>
      <c r="C68" s="219"/>
      <c r="F68" s="237"/>
      <c r="G68" s="239" t="s">
        <v>66</v>
      </c>
      <c r="H68" s="240"/>
      <c r="I68" s="241"/>
      <c r="J68" s="61"/>
      <c r="K68" s="191" t="s">
        <v>80</v>
      </c>
      <c r="L68" s="192"/>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9"/>
    </row>
    <row r="69" spans="2:69" x14ac:dyDescent="0.2">
      <c r="B69" s="219"/>
      <c r="C69" s="219"/>
      <c r="F69" s="237"/>
      <c r="G69" s="231"/>
      <c r="H69" s="232"/>
      <c r="I69" s="233"/>
      <c r="J69" s="62"/>
      <c r="K69" s="191" t="s">
        <v>81</v>
      </c>
      <c r="L69" s="192"/>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70"/>
    </row>
    <row r="70" spans="2:69" x14ac:dyDescent="0.2">
      <c r="B70" s="219"/>
      <c r="C70" s="219"/>
      <c r="F70" s="237"/>
      <c r="G70" s="231"/>
      <c r="H70" s="232"/>
      <c r="I70" s="233"/>
      <c r="J70" s="62"/>
      <c r="K70" s="191" t="s">
        <v>82</v>
      </c>
      <c r="L70" s="192"/>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70"/>
    </row>
    <row r="71" spans="2:69" x14ac:dyDescent="0.2">
      <c r="B71" s="219"/>
      <c r="C71" s="219"/>
      <c r="F71" s="237"/>
      <c r="G71" s="231"/>
      <c r="H71" s="232"/>
      <c r="I71" s="233"/>
      <c r="J71" s="62"/>
      <c r="K71" s="191" t="s">
        <v>58</v>
      </c>
      <c r="L71" s="192"/>
      <c r="M71" s="96" t="str">
        <f>TEXT(M70-M69,"h:mm")</f>
        <v>0:00</v>
      </c>
      <c r="N71" s="96" t="str">
        <f>TEXT(N70-N69,"h:mm")</f>
        <v>0:00</v>
      </c>
      <c r="O71" s="96" t="str">
        <f>TEXT(O70-O69,"h:mm")</f>
        <v>0:00</v>
      </c>
      <c r="P71" s="96" t="str">
        <f>TEXT(P70-P69,"h:mm")</f>
        <v>0:00</v>
      </c>
      <c r="Q71" s="96" t="str">
        <f>TEXT(Q70-Q69,"h:mm")</f>
        <v>0:00</v>
      </c>
      <c r="R71" s="96" t="str">
        <f>TEXT(R70-R69,"h:mm")</f>
        <v>0:00</v>
      </c>
      <c r="S71" s="96" t="str">
        <f>TEXT(S70-S69,"h:mm")</f>
        <v>0:00</v>
      </c>
      <c r="T71" s="96" t="str">
        <f>TEXT(T70-T69,"h:mm")</f>
        <v>0:00</v>
      </c>
      <c r="U71" s="96" t="str">
        <f>TEXT(U70-U69,"h:mm")</f>
        <v>0:00</v>
      </c>
      <c r="V71" s="96" t="str">
        <f>TEXT(V70-V69,"h:mm")</f>
        <v>0:00</v>
      </c>
      <c r="W71" s="96" t="str">
        <f>TEXT(W70-W69,"h:mm")</f>
        <v>0:00</v>
      </c>
      <c r="X71" s="96" t="str">
        <f>TEXT(X70-X69,"h:mm")</f>
        <v>0:00</v>
      </c>
      <c r="Y71" s="96" t="str">
        <f>TEXT(Y70-Y69,"h:mm")</f>
        <v>0:00</v>
      </c>
      <c r="Z71" s="96" t="str">
        <f>TEXT(Z70-Z69,"h:mm")</f>
        <v>0:00</v>
      </c>
      <c r="AA71" s="96" t="str">
        <f>TEXT(AA70-AA69,"h:mm")</f>
        <v>0:00</v>
      </c>
      <c r="AB71" s="96" t="str">
        <f>TEXT(AB70-AB69,"h:mm")</f>
        <v>0:00</v>
      </c>
      <c r="AC71" s="96" t="str">
        <f>TEXT(AC70-AC69,"h:mm")</f>
        <v>0:00</v>
      </c>
      <c r="AD71" s="96" t="str">
        <f>TEXT(AD70-AD69,"h:mm")</f>
        <v>0:00</v>
      </c>
      <c r="AE71" s="96" t="str">
        <f>TEXT(AE70-AE69,"h:mm")</f>
        <v>0:00</v>
      </c>
      <c r="AF71" s="96" t="str">
        <f>TEXT(AF70-AF69,"h:mm")</f>
        <v>0:00</v>
      </c>
      <c r="AG71" s="96" t="str">
        <f>TEXT(AG70-AG69,"h:mm")</f>
        <v>0:00</v>
      </c>
      <c r="AH71" s="96" t="str">
        <f>TEXT(AH70-AH69,"h:mm")</f>
        <v>0:00</v>
      </c>
      <c r="AI71" s="96" t="str">
        <f>TEXT(AI70-AI69,"h:mm")</f>
        <v>0:00</v>
      </c>
      <c r="AJ71" s="96" t="str">
        <f>TEXT(AJ70-AJ69,"h:mm")</f>
        <v>0:00</v>
      </c>
      <c r="AK71" s="96" t="str">
        <f>TEXT(AK70-AK69,"h:mm")</f>
        <v>0:00</v>
      </c>
      <c r="AL71" s="96" t="str">
        <f>TEXT(AL70-AL69,"h:mm")</f>
        <v>0:00</v>
      </c>
      <c r="AM71" s="96" t="str">
        <f>TEXT(AM70-AM69,"h:mm")</f>
        <v>0:00</v>
      </c>
      <c r="AN71" s="96" t="str">
        <f>TEXT(AN70-AN69,"h:mm")</f>
        <v>0:00</v>
      </c>
      <c r="AO71" s="96" t="str">
        <f>TEXT(AO70-AO69,"h:mm")</f>
        <v>0:00</v>
      </c>
      <c r="AP71" s="96" t="str">
        <f>TEXT(AP70-AP69,"h:mm")</f>
        <v>0:00</v>
      </c>
      <c r="AQ71" s="96" t="str">
        <f>TEXT(AQ70-AQ69,"h:mm")</f>
        <v>0:00</v>
      </c>
      <c r="AR71" s="96" t="str">
        <f>TEXT(AR70-AR69,"h:mm")</f>
        <v>0:00</v>
      </c>
      <c r="AS71" s="96" t="str">
        <f>TEXT(AS70-AS69,"h:mm")</f>
        <v>0:00</v>
      </c>
      <c r="AT71" s="96" t="str">
        <f>TEXT(AT70-AT69,"h:mm")</f>
        <v>0:00</v>
      </c>
      <c r="AU71" s="96" t="str">
        <f>TEXT(AU70-AU69,"h:mm")</f>
        <v>0:00</v>
      </c>
      <c r="AV71" s="96" t="str">
        <f>TEXT(AV70-AV69,"h:mm")</f>
        <v>0:00</v>
      </c>
      <c r="AW71" s="96" t="str">
        <f>TEXT(AW70-AW69,"h:mm")</f>
        <v>0:00</v>
      </c>
      <c r="AX71" s="96" t="str">
        <f>TEXT(AX70-AX69,"h:mm")</f>
        <v>0:00</v>
      </c>
      <c r="AY71" s="96" t="str">
        <f>TEXT(AY70-AY69,"h:mm")</f>
        <v>0:00</v>
      </c>
      <c r="AZ71" s="96" t="str">
        <f>TEXT(AZ70-AZ69,"h:mm")</f>
        <v>0:00</v>
      </c>
      <c r="BA71" s="96" t="str">
        <f>TEXT(BA70-BA69,"h:mm")</f>
        <v>0:00</v>
      </c>
      <c r="BB71" s="96" t="str">
        <f>TEXT(BB70-BB69,"h:mm")</f>
        <v>0:00</v>
      </c>
      <c r="BC71" s="96" t="str">
        <f>TEXT(BC70-BC69,"h:mm")</f>
        <v>0:00</v>
      </c>
      <c r="BD71" s="96" t="str">
        <f>TEXT(BD70-BD69,"h:mm")</f>
        <v>0:00</v>
      </c>
      <c r="BE71" s="96" t="str">
        <f>TEXT(BE70-BE69,"h:mm")</f>
        <v>0:00</v>
      </c>
      <c r="BF71" s="96" t="str">
        <f>TEXT(BF70-BF69,"h:mm")</f>
        <v>0:00</v>
      </c>
      <c r="BG71" s="96" t="str">
        <f>TEXT(BG70-BG69,"h:mm")</f>
        <v>0:00</v>
      </c>
      <c r="BH71" s="96" t="str">
        <f>TEXT(BH70-BH69,"h:mm")</f>
        <v>0:00</v>
      </c>
      <c r="BI71" s="96" t="str">
        <f>TEXT(BI70-BI69,"h:mm")</f>
        <v>0:00</v>
      </c>
      <c r="BJ71" s="96" t="str">
        <f>TEXT(BJ70-BJ69,"h:mm")</f>
        <v>0:00</v>
      </c>
      <c r="BK71" s="96" t="str">
        <f>TEXT(BK70-BK69,"h:mm")</f>
        <v>0:00</v>
      </c>
      <c r="BL71" s="96" t="str">
        <f>TEXT(BL70-BL69,"h:mm")</f>
        <v>0:00</v>
      </c>
      <c r="BM71" s="96" t="str">
        <f>TEXT(BM70-BM69,"h:mm")</f>
        <v>0:00</v>
      </c>
      <c r="BN71" s="96" t="str">
        <f>TEXT(BN70-BN69,"h:mm")</f>
        <v>0:00</v>
      </c>
      <c r="BO71" s="96" t="str">
        <f>TEXT(BO70-BO69,"h:mm")</f>
        <v>0:00</v>
      </c>
      <c r="BP71" s="97" t="str">
        <f>TEXT(BP70-BP69,"h:mm")</f>
        <v>0:00</v>
      </c>
    </row>
    <row r="72" spans="2:69" x14ac:dyDescent="0.2">
      <c r="B72" s="219"/>
      <c r="C72" s="219"/>
      <c r="F72" s="237"/>
      <c r="G72" s="231"/>
      <c r="H72" s="232"/>
      <c r="I72" s="233"/>
      <c r="J72" s="62" t="s">
        <v>31</v>
      </c>
      <c r="K72" s="191" t="s">
        <v>26</v>
      </c>
      <c r="L72" s="192"/>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5"/>
      <c r="BQ72" s="16" t="s">
        <v>122</v>
      </c>
    </row>
    <row r="73" spans="2:69" ht="13.5" thickBot="1" x14ac:dyDescent="0.25">
      <c r="B73" s="219"/>
      <c r="C73" s="219"/>
      <c r="F73" s="238"/>
      <c r="G73" s="242"/>
      <c r="H73" s="243"/>
      <c r="I73" s="244"/>
      <c r="J73" s="63">
        <f>SUM(M73:BP73)</f>
        <v>0</v>
      </c>
      <c r="K73" s="193" t="s">
        <v>34</v>
      </c>
      <c r="L73" s="194"/>
      <c r="M73" s="98">
        <f>M71*M75*M74</f>
        <v>0</v>
      </c>
      <c r="N73" s="98">
        <f>N71*N75*N74</f>
        <v>0</v>
      </c>
      <c r="O73" s="98">
        <f>O71*O75*O74</f>
        <v>0</v>
      </c>
      <c r="P73" s="98">
        <f>P71*P75*P74</f>
        <v>0</v>
      </c>
      <c r="Q73" s="98">
        <f>Q71*Q75*Q74</f>
        <v>0</v>
      </c>
      <c r="R73" s="98">
        <f>R71*R75*R74</f>
        <v>0</v>
      </c>
      <c r="S73" s="98">
        <f>S71*S75*S74</f>
        <v>0</v>
      </c>
      <c r="T73" s="98">
        <f>T71*T75*T74</f>
        <v>0</v>
      </c>
      <c r="U73" s="98">
        <f>U71*U75*U74</f>
        <v>0</v>
      </c>
      <c r="V73" s="98">
        <f>V71*V75*V74</f>
        <v>0</v>
      </c>
      <c r="W73" s="98">
        <f>W71*W75*W74</f>
        <v>0</v>
      </c>
      <c r="X73" s="98">
        <f>X71*X75*X74</f>
        <v>0</v>
      </c>
      <c r="Y73" s="98">
        <f>Y71*Y75*Y74</f>
        <v>0</v>
      </c>
      <c r="Z73" s="98">
        <f>Z71*Z75*Z74</f>
        <v>0</v>
      </c>
      <c r="AA73" s="98">
        <f>AA71*AA75*AA74</f>
        <v>0</v>
      </c>
      <c r="AB73" s="98">
        <f>AB71*AB75*AB74</f>
        <v>0</v>
      </c>
      <c r="AC73" s="98">
        <f>AC71*AC75*AC74</f>
        <v>0</v>
      </c>
      <c r="AD73" s="98">
        <f>AD71*AD75*AD74</f>
        <v>0</v>
      </c>
      <c r="AE73" s="98">
        <f>AE71*AE75*AE74</f>
        <v>0</v>
      </c>
      <c r="AF73" s="98">
        <f>AF71*AF75*AF74</f>
        <v>0</v>
      </c>
      <c r="AG73" s="98">
        <f>AG71*AG75*AG74</f>
        <v>0</v>
      </c>
      <c r="AH73" s="98">
        <f>AH71*AH75*AH74</f>
        <v>0</v>
      </c>
      <c r="AI73" s="98">
        <f>AI71*AI75*AI74</f>
        <v>0</v>
      </c>
      <c r="AJ73" s="98">
        <f>AJ71*AJ75*AJ74</f>
        <v>0</v>
      </c>
      <c r="AK73" s="98">
        <f>AK71*AK75*AK74</f>
        <v>0</v>
      </c>
      <c r="AL73" s="98">
        <f>AL71*AL75*AL74</f>
        <v>0</v>
      </c>
      <c r="AM73" s="98">
        <f>AM71*AM75*AM74</f>
        <v>0</v>
      </c>
      <c r="AN73" s="98">
        <f>AN71*AN75*AN74</f>
        <v>0</v>
      </c>
      <c r="AO73" s="98">
        <f>AO71*AO75*AO74</f>
        <v>0</v>
      </c>
      <c r="AP73" s="98">
        <f>AP71*AP75*AP74</f>
        <v>0</v>
      </c>
      <c r="AQ73" s="98">
        <f>AQ71*AQ75*AQ74</f>
        <v>0</v>
      </c>
      <c r="AR73" s="98">
        <f>AR71*AR75*AR74</f>
        <v>0</v>
      </c>
      <c r="AS73" s="98">
        <f>AS71*AS75*AS74</f>
        <v>0</v>
      </c>
      <c r="AT73" s="98">
        <f>AT71*AT75*AT74</f>
        <v>0</v>
      </c>
      <c r="AU73" s="98">
        <f>AU71*AU75*AU74</f>
        <v>0</v>
      </c>
      <c r="AV73" s="98">
        <f>AV71*AV75*AV74</f>
        <v>0</v>
      </c>
      <c r="AW73" s="98">
        <f>AW71*AW75*AW74</f>
        <v>0</v>
      </c>
      <c r="AX73" s="98">
        <f>AX71*AX75*AX74</f>
        <v>0</v>
      </c>
      <c r="AY73" s="98">
        <f>AY71*AY75*AY74</f>
        <v>0</v>
      </c>
      <c r="AZ73" s="98">
        <f>AZ71*AZ75*AZ74</f>
        <v>0</v>
      </c>
      <c r="BA73" s="98">
        <f>BA71*BA75*BA74</f>
        <v>0</v>
      </c>
      <c r="BB73" s="98">
        <f>BB71*BB75*BB74</f>
        <v>0</v>
      </c>
      <c r="BC73" s="98">
        <f>BC71*BC75*BC74</f>
        <v>0</v>
      </c>
      <c r="BD73" s="98">
        <f>BD71*BD75*BD74</f>
        <v>0</v>
      </c>
      <c r="BE73" s="98">
        <f>BE71*BE75*BE74</f>
        <v>0</v>
      </c>
      <c r="BF73" s="98">
        <f>BF71*BF75*BF74</f>
        <v>0</v>
      </c>
      <c r="BG73" s="98">
        <f>BG71*BG75*BG74</f>
        <v>0</v>
      </c>
      <c r="BH73" s="98">
        <f>BH71*BH75*BH74</f>
        <v>0</v>
      </c>
      <c r="BI73" s="98">
        <f>BI71*BI75*BI74</f>
        <v>0</v>
      </c>
      <c r="BJ73" s="98">
        <f>BJ71*BJ75*BJ74</f>
        <v>0</v>
      </c>
      <c r="BK73" s="98">
        <f>BK71*BK75*BK74</f>
        <v>0</v>
      </c>
      <c r="BL73" s="98">
        <f>BL71*BL75*BL74</f>
        <v>0</v>
      </c>
      <c r="BM73" s="98">
        <f>BM71*BM75*BM74</f>
        <v>0</v>
      </c>
      <c r="BN73" s="98">
        <f>BN71*BN75*BN74</f>
        <v>0</v>
      </c>
      <c r="BO73" s="98">
        <f>BO71*BO75*BO74</f>
        <v>0</v>
      </c>
      <c r="BP73" s="99">
        <f>BP71*BP75*BP74</f>
        <v>0</v>
      </c>
      <c r="BQ73" s="16">
        <f>COUNTIF(M73:BP73,"&gt;=00:30")</f>
        <v>0</v>
      </c>
    </row>
    <row r="74" spans="2:69" s="109" customFormat="1" ht="12.75" hidden="1" customHeight="1" x14ac:dyDescent="0.2">
      <c r="B74" s="219"/>
      <c r="C74" s="219"/>
      <c r="D74" s="105"/>
      <c r="E74" s="105"/>
      <c r="F74" s="6"/>
      <c r="G74" s="106"/>
      <c r="H74" s="106"/>
      <c r="I74" s="106"/>
      <c r="J74" s="107"/>
      <c r="K74" s="110"/>
      <c r="L74" s="110"/>
      <c r="M74" s="1">
        <f>IF(M72="",0,1)</f>
        <v>0</v>
      </c>
      <c r="N74" s="1">
        <f>IF(N72="",0,1)</f>
        <v>0</v>
      </c>
      <c r="O74" s="1">
        <f>IF(O72="",0,1)</f>
        <v>0</v>
      </c>
      <c r="P74" s="1">
        <f>IF(P72="",0,1)</f>
        <v>0</v>
      </c>
      <c r="Q74" s="1">
        <f>IF(Q72="",0,1)</f>
        <v>0</v>
      </c>
      <c r="R74" s="1">
        <f>IF(R72="",0,1)</f>
        <v>0</v>
      </c>
      <c r="S74" s="1">
        <f>IF(S72="",0,1)</f>
        <v>0</v>
      </c>
      <c r="T74" s="1">
        <f>IF(T72="",0,1)</f>
        <v>0</v>
      </c>
      <c r="U74" s="1">
        <f>IF(U72="",0,1)</f>
        <v>0</v>
      </c>
      <c r="V74" s="1">
        <f>IF(V72="",0,1)</f>
        <v>0</v>
      </c>
      <c r="W74" s="1">
        <f>IF(W72="",0,1)</f>
        <v>0</v>
      </c>
      <c r="X74" s="1">
        <f>IF(X72="",0,1)</f>
        <v>0</v>
      </c>
      <c r="Y74" s="1">
        <f>IF(Y72="",0,1)</f>
        <v>0</v>
      </c>
      <c r="Z74" s="1">
        <f>IF(Z72="",0,1)</f>
        <v>0</v>
      </c>
      <c r="AA74" s="1">
        <f>IF(AA72="",0,1)</f>
        <v>0</v>
      </c>
      <c r="AB74" s="1">
        <f>IF(AB72="",0,1)</f>
        <v>0</v>
      </c>
      <c r="AC74" s="1">
        <f>IF(AC72="",0,1)</f>
        <v>0</v>
      </c>
      <c r="AD74" s="1">
        <f>IF(AD72="",0,1)</f>
        <v>0</v>
      </c>
      <c r="AE74" s="1">
        <f>IF(AE72="",0,1)</f>
        <v>0</v>
      </c>
      <c r="AF74" s="1">
        <f>IF(AF72="",0,1)</f>
        <v>0</v>
      </c>
      <c r="AG74" s="1">
        <f>IF(AG72="",0,1)</f>
        <v>0</v>
      </c>
      <c r="AH74" s="1">
        <f>IF(AH72="",0,1)</f>
        <v>0</v>
      </c>
      <c r="AI74" s="1">
        <f>IF(AI72="",0,1)</f>
        <v>0</v>
      </c>
      <c r="AJ74" s="1">
        <f>IF(AJ72="",0,1)</f>
        <v>0</v>
      </c>
      <c r="AK74" s="1">
        <f>IF(AK72="",0,1)</f>
        <v>0</v>
      </c>
      <c r="AL74" s="1">
        <f>IF(AL72="",0,1)</f>
        <v>0</v>
      </c>
      <c r="AM74" s="1">
        <f>IF(AM72="",0,1)</f>
        <v>0</v>
      </c>
      <c r="AN74" s="1">
        <f>IF(AN72="",0,1)</f>
        <v>0</v>
      </c>
      <c r="AO74" s="1">
        <f>IF(AO72="",0,1)</f>
        <v>0</v>
      </c>
      <c r="AP74" s="1">
        <f>IF(AP72="",0,1)</f>
        <v>0</v>
      </c>
      <c r="AQ74" s="1">
        <f>IF(AQ72="",0,1)</f>
        <v>0</v>
      </c>
      <c r="AR74" s="1">
        <f>IF(AR72="",0,1)</f>
        <v>0</v>
      </c>
      <c r="AS74" s="1">
        <f>IF(AS72="",0,1)</f>
        <v>0</v>
      </c>
      <c r="AT74" s="1">
        <f>IF(AT72="",0,1)</f>
        <v>0</v>
      </c>
      <c r="AU74" s="1">
        <f>IF(AU72="",0,1)</f>
        <v>0</v>
      </c>
      <c r="AV74" s="1">
        <f>IF(AV72="",0,1)</f>
        <v>0</v>
      </c>
      <c r="AW74" s="1">
        <f>IF(AW72="",0,1)</f>
        <v>0</v>
      </c>
      <c r="AX74" s="1">
        <f>IF(AX72="",0,1)</f>
        <v>0</v>
      </c>
      <c r="AY74" s="1">
        <f>IF(AY72="",0,1)</f>
        <v>0</v>
      </c>
      <c r="AZ74" s="1">
        <f>IF(AZ72="",0,1)</f>
        <v>0</v>
      </c>
      <c r="BA74" s="1">
        <f>IF(BA72="",0,1)</f>
        <v>0</v>
      </c>
      <c r="BB74" s="1">
        <f>IF(BB72="",0,1)</f>
        <v>0</v>
      </c>
      <c r="BC74" s="1">
        <f>IF(BC72="",0,1)</f>
        <v>0</v>
      </c>
      <c r="BD74" s="1">
        <f>IF(BD72="",0,1)</f>
        <v>0</v>
      </c>
      <c r="BE74" s="1">
        <f>IF(BE72="",0,1)</f>
        <v>0</v>
      </c>
      <c r="BF74" s="1">
        <f>IF(BF72="",0,1)</f>
        <v>0</v>
      </c>
      <c r="BG74" s="1">
        <f>IF(BG72="",0,1)</f>
        <v>0</v>
      </c>
      <c r="BH74" s="1">
        <f>IF(BH72="",0,1)</f>
        <v>0</v>
      </c>
      <c r="BI74" s="1">
        <f>IF(BI72="",0,1)</f>
        <v>0</v>
      </c>
      <c r="BJ74" s="1">
        <f>IF(BJ72="",0,1)</f>
        <v>0</v>
      </c>
      <c r="BK74" s="1">
        <f>IF(BK72="",0,1)</f>
        <v>0</v>
      </c>
      <c r="BL74" s="1">
        <f>IF(BL72="",0,1)</f>
        <v>0</v>
      </c>
      <c r="BM74" s="1">
        <f>IF(BM72="",0,1)</f>
        <v>0</v>
      </c>
      <c r="BN74" s="1">
        <f>IF(BN72="",0,1)</f>
        <v>0</v>
      </c>
      <c r="BO74" s="1">
        <f>IF(BO72="",0,1)</f>
        <v>0</v>
      </c>
      <c r="BP74" s="1">
        <f>IF(BP72="",0,1)</f>
        <v>0</v>
      </c>
    </row>
    <row r="75" spans="2:69" s="16" customFormat="1" ht="20.100000000000001" customHeight="1" thickBot="1" x14ac:dyDescent="0.25">
      <c r="B75" s="219"/>
      <c r="C75" s="219"/>
      <c r="D75" s="22"/>
      <c r="E75" s="22"/>
      <c r="M75" s="22">
        <f>IF(M71&gt;=H51,1,0)</f>
        <v>0</v>
      </c>
      <c r="N75" s="22">
        <f>IF(N71&gt;=H51,1,0)</f>
        <v>0</v>
      </c>
      <c r="O75" s="22">
        <f>IF(O71&gt;=H51,1,0)</f>
        <v>0</v>
      </c>
      <c r="P75" s="22">
        <f>IF(P71&gt;=H51,1,0)</f>
        <v>0</v>
      </c>
      <c r="Q75" s="22">
        <f>IF(Q71&gt;=H51,1,0)</f>
        <v>0</v>
      </c>
      <c r="R75" s="22">
        <f>IF(R71&gt;=H51,1,0)</f>
        <v>0</v>
      </c>
      <c r="S75" s="22">
        <f>IF(S71&gt;=H51,1,0)</f>
        <v>0</v>
      </c>
      <c r="T75" s="22">
        <f>IF(T71&gt;=H51,1,0)</f>
        <v>0</v>
      </c>
      <c r="U75" s="22">
        <f>IF(U71&gt;=H51,1,0)</f>
        <v>0</v>
      </c>
      <c r="V75" s="22">
        <f>IF(V71&gt;=H51,1,0)</f>
        <v>0</v>
      </c>
      <c r="W75" s="22">
        <f>IF(W71&gt;=H51,1,0)</f>
        <v>0</v>
      </c>
      <c r="X75" s="22">
        <f>IF(X71&gt;=H51,1,0)</f>
        <v>0</v>
      </c>
      <c r="Y75" s="22">
        <f>IF(Y71&gt;=H51,1,0)</f>
        <v>0</v>
      </c>
      <c r="Z75" s="22">
        <f>IF(Z71&gt;=H51,1,0)</f>
        <v>0</v>
      </c>
      <c r="AA75" s="22">
        <f>IF(AA71&gt;=H51,1,0)</f>
        <v>0</v>
      </c>
      <c r="AB75" s="22">
        <f>IF(AB71&gt;=H51,1,0)</f>
        <v>0</v>
      </c>
      <c r="AC75" s="22">
        <f>IF(AC71&gt;=H51,1,0)</f>
        <v>0</v>
      </c>
      <c r="AD75" s="22">
        <f>IF(AD71&gt;=H51,1,0)</f>
        <v>0</v>
      </c>
      <c r="AE75" s="22">
        <f>IF(AE71&gt;=H51,1,0)</f>
        <v>0</v>
      </c>
      <c r="AF75" s="22">
        <f>IF(AF71&gt;=H51,1,0)</f>
        <v>0</v>
      </c>
      <c r="AG75" s="22">
        <f>IF(AG71&gt;=H51,1,0)</f>
        <v>0</v>
      </c>
      <c r="AH75" s="22">
        <f>IF(AH71&gt;=H51,1,0)</f>
        <v>0</v>
      </c>
      <c r="AI75" s="22">
        <f>IF(AI71&gt;=H51,1,0)</f>
        <v>0</v>
      </c>
      <c r="AJ75" s="22">
        <f>IF(AJ71&gt;=H51,1,0)</f>
        <v>0</v>
      </c>
      <c r="AK75" s="22">
        <f>IF(AK71&gt;=H51,1,0)</f>
        <v>0</v>
      </c>
      <c r="AL75" s="22">
        <f>IF(AL71&gt;=H51,1,0)</f>
        <v>0</v>
      </c>
      <c r="AM75" s="22">
        <f>IF(AM71&gt;=H51,1,0)</f>
        <v>0</v>
      </c>
      <c r="AN75" s="22">
        <f>IF(AN71&gt;=H51,1,0)</f>
        <v>0</v>
      </c>
      <c r="AO75" s="22">
        <f>IF(AO71&gt;=H51,1,0)</f>
        <v>0</v>
      </c>
      <c r="AP75" s="22">
        <f>IF(AP71&gt;=H51,1,0)</f>
        <v>0</v>
      </c>
      <c r="AQ75" s="22">
        <f>IF(AQ71&gt;=H51,1,0)</f>
        <v>0</v>
      </c>
      <c r="AR75" s="22">
        <f>IF(AR71&gt;=H51,1,0)</f>
        <v>0</v>
      </c>
      <c r="AS75" s="22">
        <f>IF(AS71&gt;=H51,1,0)</f>
        <v>0</v>
      </c>
      <c r="AT75" s="22">
        <f>IF(AT71&gt;=H51,1,0)</f>
        <v>0</v>
      </c>
      <c r="AU75" s="22">
        <f>IF(AU71&gt;=H51,1,0)</f>
        <v>0</v>
      </c>
      <c r="AV75" s="22">
        <f>IF(AV71&gt;=H51,1,0)</f>
        <v>0</v>
      </c>
      <c r="AW75" s="22">
        <f>IF(AW71&gt;=H51,1,0)</f>
        <v>0</v>
      </c>
      <c r="AX75" s="22">
        <f>IF(AX71&gt;=H51,1,0)</f>
        <v>0</v>
      </c>
      <c r="AY75" s="22">
        <f>IF(AY71&gt;=H51,1,0)</f>
        <v>0</v>
      </c>
      <c r="AZ75" s="22">
        <f>IF(AZ71&gt;=H51,1,0)</f>
        <v>0</v>
      </c>
      <c r="BA75" s="22">
        <f>IF(BA71&gt;=H51,1,0)</f>
        <v>0</v>
      </c>
      <c r="BB75" s="22">
        <f>IF(BB71&gt;=H51,1,0)</f>
        <v>0</v>
      </c>
      <c r="BC75" s="22">
        <f>IF(BC71&gt;=H51,1,0)</f>
        <v>0</v>
      </c>
      <c r="BD75" s="22">
        <f>IF(BD71&gt;=H51,1,0)</f>
        <v>0</v>
      </c>
      <c r="BE75" s="22">
        <f>IF(BE71&gt;=H51,1,0)</f>
        <v>0</v>
      </c>
      <c r="BF75" s="22">
        <f>IF(BF71&gt;=H51,1,0)</f>
        <v>0</v>
      </c>
      <c r="BG75" s="22">
        <f>IF(BG71&gt;=H51,1,0)</f>
        <v>0</v>
      </c>
      <c r="BH75" s="22">
        <f>IF(BH71&gt;=H51,1,0)</f>
        <v>0</v>
      </c>
      <c r="BI75" s="22">
        <f>IF(BI71&gt;=H51,1,0)</f>
        <v>0</v>
      </c>
      <c r="BJ75" s="22">
        <f>IF(BJ71&gt;=H51,1,0)</f>
        <v>0</v>
      </c>
      <c r="BK75" s="22">
        <f>IF(BK71&gt;=H51,1,0)</f>
        <v>0</v>
      </c>
      <c r="BL75" s="22">
        <f>IF(BL71&gt;=H51,1,0)</f>
        <v>0</v>
      </c>
      <c r="BM75" s="22">
        <f>IF(BM71&gt;=H51,1,0)</f>
        <v>0</v>
      </c>
      <c r="BN75" s="22">
        <f>IF(BN71&gt;=H51,1,0)</f>
        <v>0</v>
      </c>
      <c r="BO75" s="22">
        <f>IF(BO71&gt;=H51,1,0)</f>
        <v>0</v>
      </c>
      <c r="BP75" s="22">
        <f>IF(BP71&gt;=H51,1,0)</f>
        <v>0</v>
      </c>
    </row>
    <row r="76" spans="2:69" ht="12.75" customHeight="1" x14ac:dyDescent="0.2">
      <c r="B76" s="219"/>
      <c r="C76" s="219"/>
      <c r="F76" s="205" t="s">
        <v>30</v>
      </c>
      <c r="G76" s="206"/>
      <c r="H76" s="206"/>
      <c r="I76" s="207"/>
      <c r="J76" s="39"/>
      <c r="K76" s="214" t="s">
        <v>80</v>
      </c>
      <c r="L76" s="215"/>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7"/>
    </row>
    <row r="77" spans="2:69" x14ac:dyDescent="0.2">
      <c r="B77" s="219"/>
      <c r="C77" s="219"/>
      <c r="F77" s="208"/>
      <c r="G77" s="209"/>
      <c r="H77" s="209"/>
      <c r="I77" s="210"/>
      <c r="J77" s="40"/>
      <c r="K77" s="191" t="s">
        <v>81</v>
      </c>
      <c r="L77" s="192"/>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70"/>
    </row>
    <row r="78" spans="2:69" x14ac:dyDescent="0.2">
      <c r="B78" s="219"/>
      <c r="C78" s="219"/>
      <c r="F78" s="208"/>
      <c r="G78" s="209"/>
      <c r="H78" s="209"/>
      <c r="I78" s="210"/>
      <c r="J78" s="40"/>
      <c r="K78" s="191" t="s">
        <v>82</v>
      </c>
      <c r="L78" s="192"/>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70"/>
    </row>
    <row r="79" spans="2:69" x14ac:dyDescent="0.2">
      <c r="B79" s="219"/>
      <c r="C79" s="219"/>
      <c r="F79" s="208"/>
      <c r="G79" s="209"/>
      <c r="H79" s="209"/>
      <c r="I79" s="210"/>
      <c r="J79" s="40"/>
      <c r="K79" s="191" t="s">
        <v>58</v>
      </c>
      <c r="L79" s="192"/>
      <c r="M79" s="96" t="str">
        <f>TEXT(M78-M77,"h:mm")</f>
        <v>0:00</v>
      </c>
      <c r="N79" s="96" t="str">
        <f>TEXT(N78-N77,"h:mm")</f>
        <v>0:00</v>
      </c>
      <c r="O79" s="96" t="str">
        <f>TEXT(O78-O77,"h:mm")</f>
        <v>0:00</v>
      </c>
      <c r="P79" s="96" t="str">
        <f>TEXT(P78-P77,"h:mm")</f>
        <v>0:00</v>
      </c>
      <c r="Q79" s="96" t="str">
        <f>TEXT(Q78-Q77,"h:mm")</f>
        <v>0:00</v>
      </c>
      <c r="R79" s="96" t="str">
        <f>TEXT(R78-R77,"h:mm")</f>
        <v>0:00</v>
      </c>
      <c r="S79" s="96" t="str">
        <f>TEXT(S78-S77,"h:mm")</f>
        <v>0:00</v>
      </c>
      <c r="T79" s="96" t="str">
        <f>TEXT(T78-T77,"h:mm")</f>
        <v>0:00</v>
      </c>
      <c r="U79" s="96" t="str">
        <f>TEXT(U78-U77,"h:mm")</f>
        <v>0:00</v>
      </c>
      <c r="V79" s="96" t="str">
        <f>TEXT(V78-V77,"h:mm")</f>
        <v>0:00</v>
      </c>
      <c r="W79" s="96" t="str">
        <f>TEXT(W78-W77,"h:mm")</f>
        <v>0:00</v>
      </c>
      <c r="X79" s="96" t="str">
        <f>TEXT(X78-X77,"h:mm")</f>
        <v>0:00</v>
      </c>
      <c r="Y79" s="96" t="str">
        <f>TEXT(Y78-Y77,"h:mm")</f>
        <v>0:00</v>
      </c>
      <c r="Z79" s="96" t="str">
        <f>TEXT(Z78-Z77,"h:mm")</f>
        <v>0:00</v>
      </c>
      <c r="AA79" s="96" t="str">
        <f>TEXT(AA78-AA77,"h:mm")</f>
        <v>0:00</v>
      </c>
      <c r="AB79" s="96" t="str">
        <f>TEXT(AB78-AB77,"h:mm")</f>
        <v>0:00</v>
      </c>
      <c r="AC79" s="96" t="str">
        <f>TEXT(AC78-AC77,"h:mm")</f>
        <v>0:00</v>
      </c>
      <c r="AD79" s="96" t="str">
        <f>TEXT(AD78-AD77,"h:mm")</f>
        <v>0:00</v>
      </c>
      <c r="AE79" s="96" t="str">
        <f>TEXT(AE78-AE77,"h:mm")</f>
        <v>0:00</v>
      </c>
      <c r="AF79" s="96" t="str">
        <f>TEXT(AF78-AF77,"h:mm")</f>
        <v>0:00</v>
      </c>
      <c r="AG79" s="96" t="str">
        <f>TEXT(AG78-AG77,"h:mm")</f>
        <v>0:00</v>
      </c>
      <c r="AH79" s="96" t="str">
        <f>TEXT(AH78-AH77,"h:mm")</f>
        <v>0:00</v>
      </c>
      <c r="AI79" s="96" t="str">
        <f>TEXT(AI78-AI77,"h:mm")</f>
        <v>0:00</v>
      </c>
      <c r="AJ79" s="96" t="str">
        <f>TEXT(AJ78-AJ77,"h:mm")</f>
        <v>0:00</v>
      </c>
      <c r="AK79" s="96" t="str">
        <f>TEXT(AK78-AK77,"h:mm")</f>
        <v>0:00</v>
      </c>
      <c r="AL79" s="96" t="str">
        <f>TEXT(AL78-AL77,"h:mm")</f>
        <v>0:00</v>
      </c>
      <c r="AM79" s="96" t="str">
        <f>TEXT(AM78-AM77,"h:mm")</f>
        <v>0:00</v>
      </c>
      <c r="AN79" s="96" t="str">
        <f>TEXT(AN78-AN77,"h:mm")</f>
        <v>0:00</v>
      </c>
      <c r="AO79" s="96" t="str">
        <f>TEXT(AO78-AO77,"h:mm")</f>
        <v>0:00</v>
      </c>
      <c r="AP79" s="96" t="str">
        <f>TEXT(AP78-AP77,"h:mm")</f>
        <v>0:00</v>
      </c>
      <c r="AQ79" s="96" t="str">
        <f>TEXT(AQ78-AQ77,"h:mm")</f>
        <v>0:00</v>
      </c>
      <c r="AR79" s="96" t="str">
        <f>TEXT(AR78-AR77,"h:mm")</f>
        <v>0:00</v>
      </c>
      <c r="AS79" s="96" t="str">
        <f>TEXT(AS78-AS77,"h:mm")</f>
        <v>0:00</v>
      </c>
      <c r="AT79" s="96" t="str">
        <f>TEXT(AT78-AT77,"h:mm")</f>
        <v>0:00</v>
      </c>
      <c r="AU79" s="96" t="str">
        <f>TEXT(AU78-AU77,"h:mm")</f>
        <v>0:00</v>
      </c>
      <c r="AV79" s="96" t="str">
        <f>TEXT(AV78-AV77,"h:mm")</f>
        <v>0:00</v>
      </c>
      <c r="AW79" s="96" t="str">
        <f>TEXT(AW78-AW77,"h:mm")</f>
        <v>0:00</v>
      </c>
      <c r="AX79" s="96" t="str">
        <f>TEXT(AX78-AX77,"h:mm")</f>
        <v>0:00</v>
      </c>
      <c r="AY79" s="96" t="str">
        <f>TEXT(AY78-AY77,"h:mm")</f>
        <v>0:00</v>
      </c>
      <c r="AZ79" s="96" t="str">
        <f>TEXT(AZ78-AZ77,"h:mm")</f>
        <v>0:00</v>
      </c>
      <c r="BA79" s="96" t="str">
        <f>TEXT(BA78-BA77,"h:mm")</f>
        <v>0:00</v>
      </c>
      <c r="BB79" s="96" t="str">
        <f>TEXT(BB78-BB77,"h:mm")</f>
        <v>0:00</v>
      </c>
      <c r="BC79" s="96" t="str">
        <f>TEXT(BC78-BC77,"h:mm")</f>
        <v>0:00</v>
      </c>
      <c r="BD79" s="96" t="str">
        <f>TEXT(BD78-BD77,"h:mm")</f>
        <v>0:00</v>
      </c>
      <c r="BE79" s="96" t="str">
        <f>TEXT(BE78-BE77,"h:mm")</f>
        <v>0:00</v>
      </c>
      <c r="BF79" s="96" t="str">
        <f>TEXT(BF78-BF77,"h:mm")</f>
        <v>0:00</v>
      </c>
      <c r="BG79" s="96" t="str">
        <f>TEXT(BG78-BG77,"h:mm")</f>
        <v>0:00</v>
      </c>
      <c r="BH79" s="96" t="str">
        <f>TEXT(BH78-BH77,"h:mm")</f>
        <v>0:00</v>
      </c>
      <c r="BI79" s="96" t="str">
        <f>TEXT(BI78-BI77,"h:mm")</f>
        <v>0:00</v>
      </c>
      <c r="BJ79" s="96" t="str">
        <f>TEXT(BJ78-BJ77,"h:mm")</f>
        <v>0:00</v>
      </c>
      <c r="BK79" s="96" t="str">
        <f>TEXT(BK78-BK77,"h:mm")</f>
        <v>0:00</v>
      </c>
      <c r="BL79" s="96" t="str">
        <f>TEXT(BL78-BL77,"h:mm")</f>
        <v>0:00</v>
      </c>
      <c r="BM79" s="96" t="str">
        <f>TEXT(BM78-BM77,"h:mm")</f>
        <v>0:00</v>
      </c>
      <c r="BN79" s="96" t="str">
        <f>TEXT(BN78-BN77,"h:mm")</f>
        <v>0:00</v>
      </c>
      <c r="BO79" s="96" t="str">
        <f>TEXT(BO78-BO77,"h:mm")</f>
        <v>0:00</v>
      </c>
      <c r="BP79" s="97" t="str">
        <f>TEXT(BP78-BP77,"h:mm")</f>
        <v>0:00</v>
      </c>
    </row>
    <row r="80" spans="2:69" x14ac:dyDescent="0.2">
      <c r="B80" s="219"/>
      <c r="C80" s="219"/>
      <c r="F80" s="208"/>
      <c r="G80" s="209"/>
      <c r="H80" s="209"/>
      <c r="I80" s="210"/>
      <c r="J80" s="40" t="s">
        <v>31</v>
      </c>
      <c r="K80" s="191" t="s">
        <v>26</v>
      </c>
      <c r="L80" s="192"/>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5"/>
      <c r="BQ80" s="16" t="s">
        <v>123</v>
      </c>
    </row>
    <row r="81" spans="2:69" ht="13.5" thickBot="1" x14ac:dyDescent="0.25">
      <c r="B81" s="219"/>
      <c r="C81" s="219"/>
      <c r="D81" s="22">
        <f>IF(J81&gt;=3*H100,1,0)</f>
        <v>0</v>
      </c>
      <c r="F81" s="211"/>
      <c r="G81" s="212"/>
      <c r="H81" s="212"/>
      <c r="I81" s="213"/>
      <c r="J81" s="41">
        <f>SUM(M81:BP81)</f>
        <v>0</v>
      </c>
      <c r="K81" s="193" t="s">
        <v>34</v>
      </c>
      <c r="L81" s="194"/>
      <c r="M81" s="98">
        <f>M79*M83*M82</f>
        <v>0</v>
      </c>
      <c r="N81" s="98">
        <f>N79*N83*N82</f>
        <v>0</v>
      </c>
      <c r="O81" s="98">
        <f>O79*O83*O82</f>
        <v>0</v>
      </c>
      <c r="P81" s="98">
        <f>P79*P83*P82</f>
        <v>0</v>
      </c>
      <c r="Q81" s="98">
        <f>Q79*Q83*Q82</f>
        <v>0</v>
      </c>
      <c r="R81" s="98">
        <f>R79*R83*R82</f>
        <v>0</v>
      </c>
      <c r="S81" s="98">
        <f>S79*S83*S82</f>
        <v>0</v>
      </c>
      <c r="T81" s="98">
        <f>T79*T83*T82</f>
        <v>0</v>
      </c>
      <c r="U81" s="98">
        <f>U79*U83*U82</f>
        <v>0</v>
      </c>
      <c r="V81" s="98">
        <f>V79*V83*V82</f>
        <v>0</v>
      </c>
      <c r="W81" s="98">
        <f>W79*W83*W82</f>
        <v>0</v>
      </c>
      <c r="X81" s="98">
        <f>X79*X83*X82</f>
        <v>0</v>
      </c>
      <c r="Y81" s="98">
        <f>Y79*Y83*Y82</f>
        <v>0</v>
      </c>
      <c r="Z81" s="98">
        <f>Z79*Z83*Z82</f>
        <v>0</v>
      </c>
      <c r="AA81" s="98">
        <f>AA79*AA83*AA82</f>
        <v>0</v>
      </c>
      <c r="AB81" s="98">
        <f>AB79*AB83*AB82</f>
        <v>0</v>
      </c>
      <c r="AC81" s="98">
        <f>AC79*AC83*AC82</f>
        <v>0</v>
      </c>
      <c r="AD81" s="98">
        <f>AD79*AD83*AD82</f>
        <v>0</v>
      </c>
      <c r="AE81" s="98">
        <f>AE79*AE83*AE82</f>
        <v>0</v>
      </c>
      <c r="AF81" s="98">
        <f>AF79*AF83*AF82</f>
        <v>0</v>
      </c>
      <c r="AG81" s="98">
        <f>AG79*AG83*AG82</f>
        <v>0</v>
      </c>
      <c r="AH81" s="98">
        <f>AH79*AH83*AH82</f>
        <v>0</v>
      </c>
      <c r="AI81" s="98">
        <f>AI79*AI83*AI82</f>
        <v>0</v>
      </c>
      <c r="AJ81" s="98">
        <f>AJ79*AJ83*AJ82</f>
        <v>0</v>
      </c>
      <c r="AK81" s="98">
        <f>AK79*AK83*AK82</f>
        <v>0</v>
      </c>
      <c r="AL81" s="98">
        <f>AL79*AL83*AL82</f>
        <v>0</v>
      </c>
      <c r="AM81" s="98">
        <f>AM79*AM83*AM82</f>
        <v>0</v>
      </c>
      <c r="AN81" s="98">
        <f>AN79*AN83*AN82</f>
        <v>0</v>
      </c>
      <c r="AO81" s="98">
        <f>AO79*AO83*AO82</f>
        <v>0</v>
      </c>
      <c r="AP81" s="98">
        <f>AP79*AP83*AP82</f>
        <v>0</v>
      </c>
      <c r="AQ81" s="98">
        <f>AQ79*AQ83*AQ82</f>
        <v>0</v>
      </c>
      <c r="AR81" s="98">
        <f>AR79*AR83*AR82</f>
        <v>0</v>
      </c>
      <c r="AS81" s="98">
        <f>AS79*AS83*AS82</f>
        <v>0</v>
      </c>
      <c r="AT81" s="98">
        <f>AT79*AT83*AT82</f>
        <v>0</v>
      </c>
      <c r="AU81" s="98">
        <f>AU79*AU83*AU82</f>
        <v>0</v>
      </c>
      <c r="AV81" s="98">
        <f>AV79*AV83*AV82</f>
        <v>0</v>
      </c>
      <c r="AW81" s="98">
        <f>AW79*AW83*AW82</f>
        <v>0</v>
      </c>
      <c r="AX81" s="98">
        <f>AX79*AX83*AX82</f>
        <v>0</v>
      </c>
      <c r="AY81" s="98">
        <f>AY79*AY83*AY82</f>
        <v>0</v>
      </c>
      <c r="AZ81" s="98">
        <f>AZ79*AZ83*AZ82</f>
        <v>0</v>
      </c>
      <c r="BA81" s="98">
        <f>BA79*BA83*BA82</f>
        <v>0</v>
      </c>
      <c r="BB81" s="98">
        <f>BB79*BB83*BB82</f>
        <v>0</v>
      </c>
      <c r="BC81" s="98">
        <f>BC79*BC83*BC82</f>
        <v>0</v>
      </c>
      <c r="BD81" s="98">
        <f>BD79*BD83*BD82</f>
        <v>0</v>
      </c>
      <c r="BE81" s="98">
        <f>BE79*BE83*BE82</f>
        <v>0</v>
      </c>
      <c r="BF81" s="98">
        <f>BF79*BF83*BF82</f>
        <v>0</v>
      </c>
      <c r="BG81" s="98">
        <f>BG79*BG83*BG82</f>
        <v>0</v>
      </c>
      <c r="BH81" s="98">
        <f>BH79*BH83*BH82</f>
        <v>0</v>
      </c>
      <c r="BI81" s="98">
        <f>BI79*BI83*BI82</f>
        <v>0</v>
      </c>
      <c r="BJ81" s="98">
        <f>BJ79*BJ83*BJ82</f>
        <v>0</v>
      </c>
      <c r="BK81" s="98">
        <f>BK79*BK83*BK82</f>
        <v>0</v>
      </c>
      <c r="BL81" s="98">
        <f>BL79*BL83*BL82</f>
        <v>0</v>
      </c>
      <c r="BM81" s="98">
        <f>BM79*BM83*BM82</f>
        <v>0</v>
      </c>
      <c r="BN81" s="98">
        <f>BN79*BN83*BN82</f>
        <v>0</v>
      </c>
      <c r="BO81" s="98">
        <f>BO79*BO83*BO82</f>
        <v>0</v>
      </c>
      <c r="BP81" s="99">
        <f>BP79*BP83*BP82</f>
        <v>0</v>
      </c>
      <c r="BQ81" s="16">
        <f>COUNTIF(M81:BP81,"&gt;=00:30")</f>
        <v>0</v>
      </c>
    </row>
    <row r="82" spans="2:69" s="109" customFormat="1" hidden="1" x14ac:dyDescent="0.2">
      <c r="D82" s="105"/>
      <c r="E82" s="105"/>
      <c r="F82" s="106"/>
      <c r="G82" s="106"/>
      <c r="H82" s="106"/>
      <c r="I82" s="106"/>
      <c r="J82" s="107"/>
      <c r="K82" s="110"/>
      <c r="L82" s="110"/>
      <c r="M82" s="1">
        <f>IF(M80="",0,1)</f>
        <v>0</v>
      </c>
      <c r="N82" s="1">
        <f>IF(N80="",0,1)</f>
        <v>0</v>
      </c>
      <c r="O82" s="1">
        <f>IF(O80="",0,1)</f>
        <v>0</v>
      </c>
      <c r="P82" s="1">
        <f>IF(P80="",0,1)</f>
        <v>0</v>
      </c>
      <c r="Q82" s="1">
        <f>IF(Q80="",0,1)</f>
        <v>0</v>
      </c>
      <c r="R82" s="1">
        <f>IF(R80="",0,1)</f>
        <v>0</v>
      </c>
      <c r="S82" s="1">
        <f>IF(S80="",0,1)</f>
        <v>0</v>
      </c>
      <c r="T82" s="1">
        <f>IF(T80="",0,1)</f>
        <v>0</v>
      </c>
      <c r="U82" s="1">
        <f>IF(U80="",0,1)</f>
        <v>0</v>
      </c>
      <c r="V82" s="1">
        <f>IF(V80="",0,1)</f>
        <v>0</v>
      </c>
      <c r="W82" s="1">
        <f>IF(W80="",0,1)</f>
        <v>0</v>
      </c>
      <c r="X82" s="1">
        <f>IF(X80="",0,1)</f>
        <v>0</v>
      </c>
      <c r="Y82" s="1">
        <f>IF(Y80="",0,1)</f>
        <v>0</v>
      </c>
      <c r="Z82" s="1">
        <f>IF(Z80="",0,1)</f>
        <v>0</v>
      </c>
      <c r="AA82" s="1">
        <f>IF(AA80="",0,1)</f>
        <v>0</v>
      </c>
      <c r="AB82" s="1">
        <f>IF(AB80="",0,1)</f>
        <v>0</v>
      </c>
      <c r="AC82" s="1">
        <f>IF(AC80="",0,1)</f>
        <v>0</v>
      </c>
      <c r="AD82" s="1">
        <f>IF(AD80="",0,1)</f>
        <v>0</v>
      </c>
      <c r="AE82" s="1">
        <f>IF(AE80="",0,1)</f>
        <v>0</v>
      </c>
      <c r="AF82" s="1">
        <f>IF(AF80="",0,1)</f>
        <v>0</v>
      </c>
      <c r="AG82" s="1">
        <f>IF(AG80="",0,1)</f>
        <v>0</v>
      </c>
      <c r="AH82" s="1">
        <f>IF(AH80="",0,1)</f>
        <v>0</v>
      </c>
      <c r="AI82" s="1">
        <f>IF(AI80="",0,1)</f>
        <v>0</v>
      </c>
      <c r="AJ82" s="1">
        <f>IF(AJ80="",0,1)</f>
        <v>0</v>
      </c>
      <c r="AK82" s="1">
        <f>IF(AK80="",0,1)</f>
        <v>0</v>
      </c>
      <c r="AL82" s="1">
        <f>IF(AL80="",0,1)</f>
        <v>0</v>
      </c>
      <c r="AM82" s="1">
        <f>IF(AM80="",0,1)</f>
        <v>0</v>
      </c>
      <c r="AN82" s="1">
        <f>IF(AN80="",0,1)</f>
        <v>0</v>
      </c>
      <c r="AO82" s="1">
        <f>IF(AO80="",0,1)</f>
        <v>0</v>
      </c>
      <c r="AP82" s="1">
        <f>IF(AP80="",0,1)</f>
        <v>0</v>
      </c>
      <c r="AQ82" s="1">
        <f>IF(AQ80="",0,1)</f>
        <v>0</v>
      </c>
      <c r="AR82" s="1">
        <f>IF(AR80="",0,1)</f>
        <v>0</v>
      </c>
      <c r="AS82" s="1">
        <f>IF(AS80="",0,1)</f>
        <v>0</v>
      </c>
      <c r="AT82" s="1">
        <f>IF(AT80="",0,1)</f>
        <v>0</v>
      </c>
      <c r="AU82" s="1">
        <f>IF(AU80="",0,1)</f>
        <v>0</v>
      </c>
      <c r="AV82" s="1">
        <f>IF(AV80="",0,1)</f>
        <v>0</v>
      </c>
      <c r="AW82" s="1">
        <f>IF(AW80="",0,1)</f>
        <v>0</v>
      </c>
      <c r="AX82" s="1">
        <f>IF(AX80="",0,1)</f>
        <v>0</v>
      </c>
      <c r="AY82" s="1">
        <f>IF(AY80="",0,1)</f>
        <v>0</v>
      </c>
      <c r="AZ82" s="1">
        <f>IF(AZ80="",0,1)</f>
        <v>0</v>
      </c>
      <c r="BA82" s="1">
        <f>IF(BA80="",0,1)</f>
        <v>0</v>
      </c>
      <c r="BB82" s="1">
        <f>IF(BB80="",0,1)</f>
        <v>0</v>
      </c>
      <c r="BC82" s="1">
        <f>IF(BC80="",0,1)</f>
        <v>0</v>
      </c>
      <c r="BD82" s="1">
        <f>IF(BD80="",0,1)</f>
        <v>0</v>
      </c>
      <c r="BE82" s="1">
        <f>IF(BE80="",0,1)</f>
        <v>0</v>
      </c>
      <c r="BF82" s="1">
        <f>IF(BF80="",0,1)</f>
        <v>0</v>
      </c>
      <c r="BG82" s="1">
        <f>IF(BG80="",0,1)</f>
        <v>0</v>
      </c>
      <c r="BH82" s="1">
        <f>IF(BH80="",0,1)</f>
        <v>0</v>
      </c>
      <c r="BI82" s="1">
        <f>IF(BI80="",0,1)</f>
        <v>0</v>
      </c>
      <c r="BJ82" s="1">
        <f>IF(BJ80="",0,1)</f>
        <v>0</v>
      </c>
      <c r="BK82" s="1">
        <f>IF(BK80="",0,1)</f>
        <v>0</v>
      </c>
      <c r="BL82" s="1">
        <f>IF(BL80="",0,1)</f>
        <v>0</v>
      </c>
      <c r="BM82" s="1">
        <f>IF(BM80="",0,1)</f>
        <v>0</v>
      </c>
      <c r="BN82" s="1">
        <f>IF(BN80="",0,1)</f>
        <v>0</v>
      </c>
      <c r="BO82" s="1">
        <f>IF(BO80="",0,1)</f>
        <v>0</v>
      </c>
      <c r="BP82" s="1">
        <f>IF(BP80="",0,1)</f>
        <v>0</v>
      </c>
    </row>
    <row r="83" spans="2:69" s="16" customFormat="1" ht="9.9499999999999993" customHeight="1" x14ac:dyDescent="0.2">
      <c r="D83" s="22"/>
      <c r="E83" s="22"/>
      <c r="F83" s="28"/>
      <c r="G83" s="28"/>
      <c r="H83" s="28"/>
      <c r="I83" s="28"/>
      <c r="J83" s="22"/>
      <c r="K83" s="29"/>
      <c r="L83" s="29"/>
      <c r="M83" s="22">
        <f>IF(M79&gt;=H51,1,0)</f>
        <v>0</v>
      </c>
      <c r="N83" s="22">
        <f>IF(N79&gt;=H51,1,0)</f>
        <v>0</v>
      </c>
      <c r="O83" s="22">
        <f>IF(O79&gt;=H51,1,0)</f>
        <v>0</v>
      </c>
      <c r="P83" s="22">
        <f>IF(P79&gt;=H51,1,0)</f>
        <v>0</v>
      </c>
      <c r="Q83" s="22">
        <f>IF(Q79&gt;=H51,1,0)</f>
        <v>0</v>
      </c>
      <c r="R83" s="22">
        <f>IF(R79&gt;=H51,1,0)</f>
        <v>0</v>
      </c>
      <c r="S83" s="22">
        <f>IF(S79&gt;=H51,1,0)</f>
        <v>0</v>
      </c>
      <c r="T83" s="22">
        <f>IF(T79&gt;=H51,1,0)</f>
        <v>0</v>
      </c>
      <c r="U83" s="22">
        <f>IF(U79&gt;=H51,1,0)</f>
        <v>0</v>
      </c>
      <c r="V83" s="22">
        <f>IF(V79&gt;=H51,1,0)</f>
        <v>0</v>
      </c>
      <c r="W83" s="22">
        <f>IF(W79&gt;=H51,1,0)</f>
        <v>0</v>
      </c>
      <c r="X83" s="22">
        <f>IF(X79&gt;=H51,1,0)</f>
        <v>0</v>
      </c>
      <c r="Y83" s="22">
        <f>IF(Y79&gt;=H51,1,0)</f>
        <v>0</v>
      </c>
      <c r="Z83" s="22">
        <f>IF(Z79&gt;=H51,1,0)</f>
        <v>0</v>
      </c>
      <c r="AA83" s="22">
        <f>IF(AA79&gt;=H51,1,0)</f>
        <v>0</v>
      </c>
      <c r="AB83" s="22">
        <f>IF(AB79&gt;=H51,1,0)</f>
        <v>0</v>
      </c>
      <c r="AC83" s="22">
        <f>IF(AC79&gt;=H51,1,0)</f>
        <v>0</v>
      </c>
      <c r="AD83" s="22">
        <f>IF(AD79&gt;=H51,1,0)</f>
        <v>0</v>
      </c>
      <c r="AE83" s="22">
        <f>IF(AE79&gt;=H51,1,0)</f>
        <v>0</v>
      </c>
      <c r="AF83" s="22">
        <f>IF(AF79&gt;=H51,1,0)</f>
        <v>0</v>
      </c>
      <c r="AG83" s="22">
        <f>IF(AG79&gt;=H51,1,0)</f>
        <v>0</v>
      </c>
      <c r="AH83" s="22">
        <f>IF(AH79&gt;=H51,1,0)</f>
        <v>0</v>
      </c>
      <c r="AI83" s="22">
        <f>IF(AI79&gt;=H51,1,0)</f>
        <v>0</v>
      </c>
      <c r="AJ83" s="22">
        <f>IF(AJ79&gt;=H51,1,0)</f>
        <v>0</v>
      </c>
      <c r="AK83" s="22">
        <f>IF(AK79&gt;=H51,1,0)</f>
        <v>0</v>
      </c>
      <c r="AL83" s="22">
        <f>IF(AL79&gt;=H51,1,0)</f>
        <v>0</v>
      </c>
      <c r="AM83" s="22">
        <f>IF(AM79&gt;=H51,1,0)</f>
        <v>0</v>
      </c>
      <c r="AN83" s="22">
        <f>IF(AN79&gt;=H51,1,0)</f>
        <v>0</v>
      </c>
      <c r="AO83" s="22">
        <f>IF(AO79&gt;=H51,1,0)</f>
        <v>0</v>
      </c>
      <c r="AP83" s="22">
        <f>IF(AP79&gt;=H51,1,0)</f>
        <v>0</v>
      </c>
      <c r="AQ83" s="22">
        <f>IF(AQ79&gt;=H51,1,0)</f>
        <v>0</v>
      </c>
      <c r="AR83" s="22">
        <f>IF(AR79&gt;=H51,1,0)</f>
        <v>0</v>
      </c>
      <c r="AS83" s="22">
        <f>IF(AS79&gt;=H51,1,0)</f>
        <v>0</v>
      </c>
      <c r="AT83" s="22">
        <f>IF(AT79&gt;=H51,1,0)</f>
        <v>0</v>
      </c>
      <c r="AU83" s="22">
        <f>IF(AU79&gt;=H51,1,0)</f>
        <v>0</v>
      </c>
      <c r="AV83" s="22">
        <f>IF(AV79&gt;=H51,1,0)</f>
        <v>0</v>
      </c>
      <c r="AW83" s="22">
        <f>IF(AW79&gt;=H51,1,0)</f>
        <v>0</v>
      </c>
      <c r="AX83" s="22">
        <f>IF(AX79&gt;=H51,1,0)</f>
        <v>0</v>
      </c>
      <c r="AY83" s="22">
        <f>IF(AY79&gt;=H51,1,0)</f>
        <v>0</v>
      </c>
      <c r="AZ83" s="22">
        <f>IF(AZ79&gt;=H51,1,0)</f>
        <v>0</v>
      </c>
      <c r="BA83" s="22">
        <f>IF(BA79&gt;=H51,1,0)</f>
        <v>0</v>
      </c>
      <c r="BB83" s="22">
        <f>IF(BB79&gt;=H51,1,0)</f>
        <v>0</v>
      </c>
      <c r="BC83" s="22">
        <f>IF(BC79&gt;=H51,1,0)</f>
        <v>0</v>
      </c>
      <c r="BD83" s="22">
        <f>IF(BD79&gt;=H51,1,0)</f>
        <v>0</v>
      </c>
      <c r="BE83" s="22">
        <f>IF(BE79&gt;=H51,1,0)</f>
        <v>0</v>
      </c>
      <c r="BF83" s="22">
        <f>IF(BF79&gt;=H51,1,0)</f>
        <v>0</v>
      </c>
      <c r="BG83" s="22">
        <f>IF(BG79&gt;=H51,1,0)</f>
        <v>0</v>
      </c>
      <c r="BH83" s="22">
        <f>IF(BH79&gt;=H51,1,0)</f>
        <v>0</v>
      </c>
      <c r="BI83" s="22">
        <f>IF(BI79&gt;=H51,1,0)</f>
        <v>0</v>
      </c>
      <c r="BJ83" s="22">
        <f>IF(BJ79&gt;=H51,1,0)</f>
        <v>0</v>
      </c>
      <c r="BK83" s="22">
        <f>IF(BK79&gt;=H51,1,0)</f>
        <v>0</v>
      </c>
      <c r="BL83" s="22">
        <f>IF(BL79&gt;=H51,1,0)</f>
        <v>0</v>
      </c>
      <c r="BM83" s="22">
        <f>IF(BM79&gt;=H51,1,0)</f>
        <v>0</v>
      </c>
      <c r="BN83" s="22">
        <f>IF(BN79&gt;=H51,1,0)</f>
        <v>0</v>
      </c>
      <c r="BO83" s="22">
        <f>IF(BO79&gt;=H51,1,0)</f>
        <v>0</v>
      </c>
      <c r="BP83" s="22">
        <f>IF(BP79&gt;=H51,1,0)</f>
        <v>0</v>
      </c>
    </row>
    <row r="84" spans="2:69" s="16" customFormat="1" ht="9.9499999999999993" customHeight="1" thickBot="1" x14ac:dyDescent="0.25">
      <c r="D84" s="22"/>
      <c r="E84" s="22"/>
      <c r="I84" s="16">
        <f>IF(I100+I101=2,1,0)</f>
        <v>1</v>
      </c>
      <c r="J84" s="16">
        <f>IF(J100+J101=2,1,0)</f>
        <v>1</v>
      </c>
      <c r="K84" s="16">
        <f>IF(K100+K101=2,1,0)</f>
        <v>1</v>
      </c>
      <c r="L84" s="16">
        <f>IF(L100+L101=2,1,0)</f>
        <v>1</v>
      </c>
      <c r="M84" s="16">
        <f>IF(M100+M101=2,1,0)</f>
        <v>0</v>
      </c>
      <c r="N84" s="16">
        <f>IF(N100+N101=2,1,0)</f>
        <v>0</v>
      </c>
      <c r="O84" s="16">
        <f>IF(O100+O101=2,1,0)</f>
        <v>0</v>
      </c>
      <c r="P84" s="16">
        <f>IF(P100+P101=2,1,0)</f>
        <v>0</v>
      </c>
      <c r="Q84" s="16">
        <f>IF(Q100+Q101=2,1,0)</f>
        <v>0</v>
      </c>
      <c r="R84" s="16">
        <f>IF(R100+R101=2,1,0)</f>
        <v>0</v>
      </c>
      <c r="S84" s="16">
        <f>IF(S100+S101=2,1,0)</f>
        <v>0</v>
      </c>
      <c r="T84" s="16">
        <f>IF(T100+T101=2,1,0)</f>
        <v>0</v>
      </c>
      <c r="U84" s="16">
        <f>IF(U100+U101=2,1,0)</f>
        <v>0</v>
      </c>
      <c r="V84" s="16">
        <f>IF(V100+V101=2,1,0)</f>
        <v>0</v>
      </c>
      <c r="W84" s="16">
        <f>IF(W100+W101=2,1,0)</f>
        <v>0</v>
      </c>
      <c r="X84" s="16">
        <f>IF(X100+X101=2,1,0)</f>
        <v>0</v>
      </c>
      <c r="Y84" s="16">
        <f>IF(Y100+Y101=2,1,0)</f>
        <v>0</v>
      </c>
      <c r="Z84" s="16">
        <f>IF(Z100+Z101=2,1,0)</f>
        <v>0</v>
      </c>
      <c r="AA84" s="16">
        <f>IF(AA100+AA101=2,1,0)</f>
        <v>0</v>
      </c>
      <c r="AB84" s="16">
        <f>IF(AB100+AB101=2,1,0)</f>
        <v>0</v>
      </c>
      <c r="AC84" s="16">
        <f>IF(AC100+AC101=2,1,0)</f>
        <v>0</v>
      </c>
      <c r="AD84" s="16">
        <f>IF(AD100+AD101=2,1,0)</f>
        <v>0</v>
      </c>
      <c r="AE84" s="16">
        <f>IF(AE100+AE101=2,1,0)</f>
        <v>0</v>
      </c>
      <c r="AF84" s="16">
        <f>IF(AF100+AF101=2,1,0)</f>
        <v>0</v>
      </c>
      <c r="AG84" s="16">
        <f>IF(AG100+AG101=2,1,0)</f>
        <v>0</v>
      </c>
      <c r="AH84" s="16">
        <f>IF(AH100+AH101=2,1,0)</f>
        <v>0</v>
      </c>
      <c r="AI84" s="16">
        <f>IF(AI100+AI101=2,1,0)</f>
        <v>0</v>
      </c>
      <c r="AJ84" s="16">
        <f>IF(AJ100+AJ101=2,1,0)</f>
        <v>0</v>
      </c>
      <c r="AK84" s="16">
        <f>IF(AK100+AK101=2,1,0)</f>
        <v>0</v>
      </c>
      <c r="AL84" s="16">
        <f>IF(AL100+AL101=2,1,0)</f>
        <v>0</v>
      </c>
      <c r="AM84" s="16">
        <f>IF(AM100+AM101=2,1,0)</f>
        <v>0</v>
      </c>
      <c r="AN84" s="16">
        <f>IF(AN100+AN101=2,1,0)</f>
        <v>0</v>
      </c>
      <c r="AO84" s="16">
        <f>IF(AO100+AO101=2,1,0)</f>
        <v>0</v>
      </c>
      <c r="AP84" s="16">
        <f>IF(AP100+AP101=2,1,0)</f>
        <v>0</v>
      </c>
      <c r="AQ84" s="16">
        <f>IF(AQ100+AQ101=2,1,0)</f>
        <v>0</v>
      </c>
      <c r="AR84" s="16">
        <f>IF(AR100+AR101=2,1,0)</f>
        <v>0</v>
      </c>
      <c r="AS84" s="16">
        <f>IF(AS100+AS101=2,1,0)</f>
        <v>0</v>
      </c>
      <c r="AT84" s="16">
        <f>IF(AT100+AT101=2,1,0)</f>
        <v>0</v>
      </c>
      <c r="AU84" s="16">
        <f>IF(AU100+AU101=2,1,0)</f>
        <v>0</v>
      </c>
      <c r="AV84" s="16">
        <f>IF(AV100+AV101=2,1,0)</f>
        <v>0</v>
      </c>
      <c r="AW84" s="16">
        <f>IF(AW100+AW101=2,1,0)</f>
        <v>0</v>
      </c>
      <c r="AX84" s="16">
        <f>IF(AX100+AX101=2,1,0)</f>
        <v>0</v>
      </c>
      <c r="AY84" s="16">
        <f>IF(AY100+AY101=2,1,0)</f>
        <v>0</v>
      </c>
      <c r="AZ84" s="16">
        <f>IF(AZ100+AZ101=2,1,0)</f>
        <v>0</v>
      </c>
      <c r="BA84" s="16">
        <f>IF(BA100+BA101=2,1,0)</f>
        <v>0</v>
      </c>
      <c r="BB84" s="16">
        <f>IF(BB100+BB101=2,1,0)</f>
        <v>0</v>
      </c>
      <c r="BC84" s="16">
        <f>IF(BC100+BC101=2,1,0)</f>
        <v>0</v>
      </c>
      <c r="BD84" s="16">
        <f>IF(BD100+BD101=2,1,0)</f>
        <v>0</v>
      </c>
      <c r="BE84" s="16">
        <f>IF(BE100+BE101=2,1,0)</f>
        <v>0</v>
      </c>
      <c r="BF84" s="16">
        <f>IF(BF100+BF101=2,1,0)</f>
        <v>0</v>
      </c>
      <c r="BG84" s="16">
        <f>IF(BG100+BG101=2,1,0)</f>
        <v>0</v>
      </c>
      <c r="BH84" s="16">
        <f>IF(BH100+BH101=2,1,0)</f>
        <v>0</v>
      </c>
      <c r="BI84" s="16">
        <f>IF(BI100+BI101=2,1,0)</f>
        <v>0</v>
      </c>
      <c r="BJ84" s="16">
        <f>IF(BJ100+BJ101=2,1,0)</f>
        <v>0</v>
      </c>
      <c r="BK84" s="16">
        <f>IF(BK100+BK101=2,1,0)</f>
        <v>0</v>
      </c>
      <c r="BL84" s="16">
        <f>IF(BL100+BL101=2,1,0)</f>
        <v>0</v>
      </c>
      <c r="BM84" s="16">
        <f>IF(BM100+BM101=2,1,0)</f>
        <v>0</v>
      </c>
      <c r="BN84" s="16">
        <f>IF(BN100+BN101=2,1,0)</f>
        <v>0</v>
      </c>
      <c r="BO84" s="16">
        <f>IF(BO100+BO101=2,1,0)</f>
        <v>0</v>
      </c>
      <c r="BP84" s="16">
        <f>IF(BP100+BP101=2,1,0)</f>
        <v>0</v>
      </c>
    </row>
    <row r="85" spans="2:69" x14ac:dyDescent="0.2">
      <c r="B85" s="189" t="s">
        <v>35</v>
      </c>
      <c r="C85" s="190"/>
      <c r="D85" s="22">
        <f>IF(D86+D87=2,1,0)</f>
        <v>0</v>
      </c>
      <c r="F85" s="203" t="s">
        <v>80</v>
      </c>
      <c r="G85" s="204"/>
      <c r="H85" s="39" t="s">
        <v>31</v>
      </c>
      <c r="I85" s="66">
        <v>43105</v>
      </c>
      <c r="J85" s="66">
        <v>43112</v>
      </c>
      <c r="K85" s="66">
        <v>43119</v>
      </c>
      <c r="L85" s="66">
        <v>43126</v>
      </c>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7"/>
    </row>
    <row r="86" spans="2:69" x14ac:dyDescent="0.2">
      <c r="B86" s="216" t="s">
        <v>138</v>
      </c>
      <c r="C86" s="217"/>
      <c r="D86" s="22">
        <f>IF(H99&gt;=3*H100,1,0)</f>
        <v>1</v>
      </c>
      <c r="F86" s="198" t="s">
        <v>81</v>
      </c>
      <c r="G86" s="199"/>
      <c r="H86" s="40"/>
      <c r="I86" s="64">
        <v>0.375</v>
      </c>
      <c r="J86" s="64">
        <v>0.375</v>
      </c>
      <c r="K86" s="64">
        <v>0.375</v>
      </c>
      <c r="L86" s="64">
        <v>0.375</v>
      </c>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70"/>
    </row>
    <row r="87" spans="2:69" x14ac:dyDescent="0.2">
      <c r="B87" s="216"/>
      <c r="C87" s="217"/>
      <c r="D87" s="22">
        <f>IF(C89="ja",1,0)</f>
        <v>0</v>
      </c>
      <c r="F87" s="198" t="s">
        <v>82</v>
      </c>
      <c r="G87" s="199"/>
      <c r="H87" s="40"/>
      <c r="I87" s="64">
        <v>0.38194444444444442</v>
      </c>
      <c r="J87" s="64">
        <v>0.38194444444444442</v>
      </c>
      <c r="K87" s="64">
        <v>0.38194444444444442</v>
      </c>
      <c r="L87" s="64">
        <v>0.38194444444444442</v>
      </c>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70"/>
    </row>
    <row r="88" spans="2:69" x14ac:dyDescent="0.2">
      <c r="B88" s="218"/>
      <c r="C88" s="219"/>
      <c r="F88" s="125" t="s">
        <v>54</v>
      </c>
      <c r="G88" s="127"/>
      <c r="H88" s="40"/>
      <c r="I88" s="96" t="str">
        <f>TEXT(I87-I86,"h:mm")</f>
        <v>0:10</v>
      </c>
      <c r="J88" s="96" t="str">
        <f>TEXT(J87-J86,"h:mm")</f>
        <v>0:10</v>
      </c>
      <c r="K88" s="96" t="str">
        <f>TEXT(K87-K86,"h:mm")</f>
        <v>0:10</v>
      </c>
      <c r="L88" s="96" t="str">
        <f>TEXT(L87-L86,"h:mm")</f>
        <v>0:10</v>
      </c>
      <c r="M88" s="96" t="str">
        <f>TEXT(M87-M86,"h:mm")</f>
        <v>0:00</v>
      </c>
      <c r="N88" s="96" t="str">
        <f>TEXT(N87-N86,"h:mm")</f>
        <v>0:00</v>
      </c>
      <c r="O88" s="96" t="str">
        <f>TEXT(O87-O86,"h:mm")</f>
        <v>0:00</v>
      </c>
      <c r="P88" s="96" t="str">
        <f>TEXT(P87-P86,"h:mm")</f>
        <v>0:00</v>
      </c>
      <c r="Q88" s="96" t="str">
        <f>TEXT(Q87-Q86,"h:mm")</f>
        <v>0:00</v>
      </c>
      <c r="R88" s="96" t="str">
        <f>TEXT(R87-R86,"h:mm")</f>
        <v>0:00</v>
      </c>
      <c r="S88" s="96" t="str">
        <f>TEXT(S87-S86,"h:mm")</f>
        <v>0:00</v>
      </c>
      <c r="T88" s="96" t="str">
        <f>TEXT(T87-T86,"h:mm")</f>
        <v>0:00</v>
      </c>
      <c r="U88" s="96" t="str">
        <f>TEXT(U87-U86,"h:mm")</f>
        <v>0:00</v>
      </c>
      <c r="V88" s="96" t="str">
        <f>TEXT(V87-V86,"h:mm")</f>
        <v>0:00</v>
      </c>
      <c r="W88" s="96" t="str">
        <f>TEXT(W87-W86,"h:mm")</f>
        <v>0:00</v>
      </c>
      <c r="X88" s="96" t="str">
        <f>TEXT(X87-X86,"h:mm")</f>
        <v>0:00</v>
      </c>
      <c r="Y88" s="96" t="str">
        <f>TEXT(Y87-Y86,"h:mm")</f>
        <v>0:00</v>
      </c>
      <c r="Z88" s="96" t="str">
        <f>TEXT(Z87-Z86,"h:mm")</f>
        <v>0:00</v>
      </c>
      <c r="AA88" s="96" t="str">
        <f>TEXT(AA87-AA86,"h:mm")</f>
        <v>0:00</v>
      </c>
      <c r="AB88" s="96" t="str">
        <f>TEXT(AB87-AB86,"h:mm")</f>
        <v>0:00</v>
      </c>
      <c r="AC88" s="96" t="str">
        <f>TEXT(AC87-AC86,"h:mm")</f>
        <v>0:00</v>
      </c>
      <c r="AD88" s="96" t="str">
        <f>TEXT(AD87-AD86,"h:mm")</f>
        <v>0:00</v>
      </c>
      <c r="AE88" s="96" t="str">
        <f>TEXT(AE87-AE86,"h:mm")</f>
        <v>0:00</v>
      </c>
      <c r="AF88" s="96" t="str">
        <f>TEXT(AF87-AF86,"h:mm")</f>
        <v>0:00</v>
      </c>
      <c r="AG88" s="96" t="str">
        <f>TEXT(AG87-AG86,"h:mm")</f>
        <v>0:00</v>
      </c>
      <c r="AH88" s="96" t="str">
        <f>TEXT(AH87-AH86,"h:mm")</f>
        <v>0:00</v>
      </c>
      <c r="AI88" s="96" t="str">
        <f>TEXT(AI87-AI86,"h:mm")</f>
        <v>0:00</v>
      </c>
      <c r="AJ88" s="96" t="str">
        <f>TEXT(AJ87-AJ86,"h:mm")</f>
        <v>0:00</v>
      </c>
      <c r="AK88" s="96" t="str">
        <f>TEXT(AK87-AK86,"h:mm")</f>
        <v>0:00</v>
      </c>
      <c r="AL88" s="96" t="str">
        <f>TEXT(AL87-AL86,"h:mm")</f>
        <v>0:00</v>
      </c>
      <c r="AM88" s="96" t="str">
        <f>TEXT(AM87-AM86,"h:mm")</f>
        <v>0:00</v>
      </c>
      <c r="AN88" s="96" t="str">
        <f>TEXT(AN87-AN86,"h:mm")</f>
        <v>0:00</v>
      </c>
      <c r="AO88" s="96" t="str">
        <f>TEXT(AO87-AO86,"h:mm")</f>
        <v>0:00</v>
      </c>
      <c r="AP88" s="96" t="str">
        <f>TEXT(AP87-AP86,"h:mm")</f>
        <v>0:00</v>
      </c>
      <c r="AQ88" s="96" t="str">
        <f>TEXT(AQ87-AQ86,"h:mm")</f>
        <v>0:00</v>
      </c>
      <c r="AR88" s="96" t="str">
        <f>TEXT(AR87-AR86,"h:mm")</f>
        <v>0:00</v>
      </c>
      <c r="AS88" s="96" t="str">
        <f>TEXT(AS87-AS86,"h:mm")</f>
        <v>0:00</v>
      </c>
      <c r="AT88" s="96" t="str">
        <f>TEXT(AT87-AT86,"h:mm")</f>
        <v>0:00</v>
      </c>
      <c r="AU88" s="96" t="str">
        <f>TEXT(AU87-AU86,"h:mm")</f>
        <v>0:00</v>
      </c>
      <c r="AV88" s="96" t="str">
        <f>TEXT(AV87-AV86,"h:mm")</f>
        <v>0:00</v>
      </c>
      <c r="AW88" s="96" t="str">
        <f>TEXT(AW87-AW86,"h:mm")</f>
        <v>0:00</v>
      </c>
      <c r="AX88" s="96" t="str">
        <f>TEXT(AX87-AX86,"h:mm")</f>
        <v>0:00</v>
      </c>
      <c r="AY88" s="96" t="str">
        <f>TEXT(AY87-AY86,"h:mm")</f>
        <v>0:00</v>
      </c>
      <c r="AZ88" s="96" t="str">
        <f>TEXT(AZ87-AZ86,"h:mm")</f>
        <v>0:00</v>
      </c>
      <c r="BA88" s="96" t="str">
        <f>TEXT(BA87-BA86,"h:mm")</f>
        <v>0:00</v>
      </c>
      <c r="BB88" s="96" t="str">
        <f>TEXT(BB87-BB86,"h:mm")</f>
        <v>0:00</v>
      </c>
      <c r="BC88" s="96" t="str">
        <f>TEXT(BC87-BC86,"h:mm")</f>
        <v>0:00</v>
      </c>
      <c r="BD88" s="96" t="str">
        <f>TEXT(BD87-BD86,"h:mm")</f>
        <v>0:00</v>
      </c>
      <c r="BE88" s="96" t="str">
        <f>TEXT(BE87-BE86,"h:mm")</f>
        <v>0:00</v>
      </c>
      <c r="BF88" s="96" t="str">
        <f>TEXT(BF87-BF86,"h:mm")</f>
        <v>0:00</v>
      </c>
      <c r="BG88" s="96" t="str">
        <f>TEXT(BG87-BG86,"h:mm")</f>
        <v>0:00</v>
      </c>
      <c r="BH88" s="96" t="str">
        <f>TEXT(BH87-BH86,"h:mm")</f>
        <v>0:00</v>
      </c>
      <c r="BI88" s="96" t="str">
        <f>TEXT(BI87-BI86,"h:mm")</f>
        <v>0:00</v>
      </c>
      <c r="BJ88" s="96" t="str">
        <f>TEXT(BJ87-BJ86,"h:mm")</f>
        <v>0:00</v>
      </c>
      <c r="BK88" s="96" t="str">
        <f>TEXT(BK87-BK86,"h:mm")</f>
        <v>0:00</v>
      </c>
      <c r="BL88" s="96" t="str">
        <f>TEXT(BL87-BL86,"h:mm")</f>
        <v>0:00</v>
      </c>
      <c r="BM88" s="96" t="str">
        <f>TEXT(BM87-BM86,"h:mm")</f>
        <v>0:00</v>
      </c>
      <c r="BN88" s="96" t="str">
        <f>TEXT(BN87-BN86,"h:mm")</f>
        <v>0:00</v>
      </c>
      <c r="BO88" s="96" t="str">
        <f>TEXT(BO87-BO86,"h:mm")</f>
        <v>0:00</v>
      </c>
      <c r="BP88" s="97" t="str">
        <f>TEXT(BP87-BP86,"h:mm")</f>
        <v>0:00</v>
      </c>
    </row>
    <row r="89" spans="2:69" x14ac:dyDescent="0.2">
      <c r="B89" s="218"/>
      <c r="C89" s="219"/>
      <c r="F89" s="195" t="s">
        <v>60</v>
      </c>
      <c r="G89" s="45" t="s">
        <v>36</v>
      </c>
      <c r="H89" s="40"/>
      <c r="I89" s="57" t="s">
        <v>144</v>
      </c>
      <c r="J89" s="57" t="s">
        <v>144</v>
      </c>
      <c r="K89" s="57" t="s">
        <v>144</v>
      </c>
      <c r="L89" s="57" t="s">
        <v>144</v>
      </c>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5"/>
    </row>
    <row r="90" spans="2:69" ht="12.75" customHeight="1" x14ac:dyDescent="0.2">
      <c r="B90" s="218"/>
      <c r="C90" s="219"/>
      <c r="F90" s="195"/>
      <c r="G90" s="46" t="s">
        <v>62</v>
      </c>
      <c r="H90" s="40"/>
      <c r="I90" s="57" t="s">
        <v>145</v>
      </c>
      <c r="J90" s="57" t="s">
        <v>145</v>
      </c>
      <c r="K90" s="57" t="s">
        <v>145</v>
      </c>
      <c r="L90" s="57" t="s">
        <v>145</v>
      </c>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5"/>
    </row>
    <row r="91" spans="2:69" x14ac:dyDescent="0.2">
      <c r="B91" s="218"/>
      <c r="C91" s="219"/>
      <c r="F91" s="195"/>
      <c r="G91" s="47" t="s">
        <v>37</v>
      </c>
      <c r="H91" s="40"/>
      <c r="I91" s="57" t="s">
        <v>146</v>
      </c>
      <c r="J91" s="57" t="s">
        <v>146</v>
      </c>
      <c r="K91" s="57" t="s">
        <v>146</v>
      </c>
      <c r="L91" s="57" t="s">
        <v>146</v>
      </c>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5"/>
    </row>
    <row r="92" spans="2:69" ht="25.5" x14ac:dyDescent="0.2">
      <c r="B92" s="218"/>
      <c r="C92" s="219"/>
      <c r="F92" s="200" t="s">
        <v>68</v>
      </c>
      <c r="G92" s="46" t="s">
        <v>63</v>
      </c>
      <c r="H92" s="40"/>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5"/>
    </row>
    <row r="93" spans="2:69" x14ac:dyDescent="0.2">
      <c r="B93" s="218"/>
      <c r="C93" s="219"/>
      <c r="F93" s="201"/>
      <c r="G93" s="47" t="s">
        <v>15</v>
      </c>
      <c r="H93" s="40"/>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5"/>
    </row>
    <row r="94" spans="2:69" x14ac:dyDescent="0.2">
      <c r="B94" s="218"/>
      <c r="C94" s="219"/>
      <c r="F94" s="201"/>
      <c r="G94" s="47" t="s">
        <v>16</v>
      </c>
      <c r="H94" s="40"/>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5"/>
    </row>
    <row r="95" spans="2:69" x14ac:dyDescent="0.2">
      <c r="B95" s="218"/>
      <c r="C95" s="219"/>
      <c r="F95" s="201"/>
      <c r="G95" s="47" t="s">
        <v>17</v>
      </c>
      <c r="H95" s="40"/>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5"/>
    </row>
    <row r="96" spans="2:69" x14ac:dyDescent="0.2">
      <c r="B96" s="218"/>
      <c r="C96" s="219"/>
      <c r="F96" s="202"/>
      <c r="G96" s="47" t="s">
        <v>64</v>
      </c>
      <c r="H96" s="40"/>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5"/>
    </row>
    <row r="97" spans="2:69" x14ac:dyDescent="0.2">
      <c r="B97" s="218"/>
      <c r="C97" s="219"/>
      <c r="F97" s="198" t="s">
        <v>38</v>
      </c>
      <c r="G97" s="199"/>
      <c r="H97" s="40"/>
      <c r="I97" s="124" t="s">
        <v>50</v>
      </c>
      <c r="J97" s="124" t="s">
        <v>50</v>
      </c>
      <c r="K97" s="124" t="s">
        <v>50</v>
      </c>
      <c r="L97" s="124" t="s">
        <v>50</v>
      </c>
      <c r="M97" s="124" t="s">
        <v>51</v>
      </c>
      <c r="N97" s="124" t="s">
        <v>51</v>
      </c>
      <c r="O97" s="124" t="s">
        <v>51</v>
      </c>
      <c r="P97" s="124" t="s">
        <v>51</v>
      </c>
      <c r="Q97" s="124" t="s">
        <v>51</v>
      </c>
      <c r="R97" s="124" t="s">
        <v>51</v>
      </c>
      <c r="S97" s="124" t="s">
        <v>51</v>
      </c>
      <c r="T97" s="124" t="s">
        <v>51</v>
      </c>
      <c r="U97" s="124" t="s">
        <v>51</v>
      </c>
      <c r="V97" s="124" t="s">
        <v>51</v>
      </c>
      <c r="W97" s="124" t="s">
        <v>51</v>
      </c>
      <c r="X97" s="124" t="s">
        <v>51</v>
      </c>
      <c r="Y97" s="124" t="s">
        <v>51</v>
      </c>
      <c r="Z97" s="124" t="s">
        <v>51</v>
      </c>
      <c r="AA97" s="124" t="s">
        <v>51</v>
      </c>
      <c r="AB97" s="124" t="s">
        <v>51</v>
      </c>
      <c r="AC97" s="124" t="s">
        <v>51</v>
      </c>
      <c r="AD97" s="124" t="s">
        <v>51</v>
      </c>
      <c r="AE97" s="124" t="s">
        <v>51</v>
      </c>
      <c r="AF97" s="124" t="s">
        <v>51</v>
      </c>
      <c r="AG97" s="124" t="s">
        <v>51</v>
      </c>
      <c r="AH97" s="124" t="s">
        <v>51</v>
      </c>
      <c r="AI97" s="124" t="s">
        <v>51</v>
      </c>
      <c r="AJ97" s="124" t="s">
        <v>51</v>
      </c>
      <c r="AK97" s="124" t="s">
        <v>51</v>
      </c>
      <c r="AL97" s="124" t="s">
        <v>51</v>
      </c>
      <c r="AM97" s="124" t="s">
        <v>51</v>
      </c>
      <c r="AN97" s="124" t="s">
        <v>51</v>
      </c>
      <c r="AO97" s="124" t="s">
        <v>51</v>
      </c>
      <c r="AP97" s="124" t="s">
        <v>51</v>
      </c>
      <c r="AQ97" s="124" t="s">
        <v>51</v>
      </c>
      <c r="AR97" s="124" t="s">
        <v>51</v>
      </c>
      <c r="AS97" s="124" t="s">
        <v>51</v>
      </c>
      <c r="AT97" s="124" t="s">
        <v>51</v>
      </c>
      <c r="AU97" s="124" t="s">
        <v>51</v>
      </c>
      <c r="AV97" s="124" t="s">
        <v>51</v>
      </c>
      <c r="AW97" s="124" t="s">
        <v>51</v>
      </c>
      <c r="AX97" s="124" t="s">
        <v>51</v>
      </c>
      <c r="AY97" s="124" t="s">
        <v>51</v>
      </c>
      <c r="AZ97" s="124" t="s">
        <v>51</v>
      </c>
      <c r="BA97" s="124" t="s">
        <v>51</v>
      </c>
      <c r="BB97" s="124" t="s">
        <v>51</v>
      </c>
      <c r="BC97" s="124" t="s">
        <v>51</v>
      </c>
      <c r="BD97" s="124" t="s">
        <v>51</v>
      </c>
      <c r="BE97" s="124" t="s">
        <v>51</v>
      </c>
      <c r="BF97" s="124" t="s">
        <v>51</v>
      </c>
      <c r="BG97" s="124" t="s">
        <v>51</v>
      </c>
      <c r="BH97" s="124" t="s">
        <v>51</v>
      </c>
      <c r="BI97" s="124" t="s">
        <v>51</v>
      </c>
      <c r="BJ97" s="124" t="s">
        <v>51</v>
      </c>
      <c r="BK97" s="124" t="s">
        <v>51</v>
      </c>
      <c r="BL97" s="124" t="s">
        <v>51</v>
      </c>
      <c r="BM97" s="124" t="s">
        <v>51</v>
      </c>
      <c r="BN97" s="124" t="s">
        <v>51</v>
      </c>
      <c r="BO97" s="124" t="s">
        <v>51</v>
      </c>
      <c r="BP97" s="59" t="s">
        <v>51</v>
      </c>
    </row>
    <row r="98" spans="2:69" x14ac:dyDescent="0.2">
      <c r="B98" s="218"/>
      <c r="C98" s="219"/>
      <c r="F98" s="198" t="s">
        <v>39</v>
      </c>
      <c r="G98" s="199"/>
      <c r="H98" s="40" t="s">
        <v>31</v>
      </c>
      <c r="I98" s="124" t="s">
        <v>50</v>
      </c>
      <c r="J98" s="124" t="s">
        <v>50</v>
      </c>
      <c r="K98" s="124" t="s">
        <v>50</v>
      </c>
      <c r="L98" s="124" t="s">
        <v>50</v>
      </c>
      <c r="M98" s="124" t="s">
        <v>51</v>
      </c>
      <c r="N98" s="124" t="s">
        <v>51</v>
      </c>
      <c r="O98" s="124" t="s">
        <v>51</v>
      </c>
      <c r="P98" s="124" t="s">
        <v>51</v>
      </c>
      <c r="Q98" s="124" t="s">
        <v>51</v>
      </c>
      <c r="R98" s="124" t="s">
        <v>51</v>
      </c>
      <c r="S98" s="124" t="s">
        <v>51</v>
      </c>
      <c r="T98" s="124" t="s">
        <v>51</v>
      </c>
      <c r="U98" s="124" t="s">
        <v>51</v>
      </c>
      <c r="V98" s="124" t="s">
        <v>51</v>
      </c>
      <c r="W98" s="124" t="s">
        <v>51</v>
      </c>
      <c r="X98" s="124" t="s">
        <v>51</v>
      </c>
      <c r="Y98" s="124" t="s">
        <v>51</v>
      </c>
      <c r="Z98" s="124" t="s">
        <v>51</v>
      </c>
      <c r="AA98" s="124" t="s">
        <v>51</v>
      </c>
      <c r="AB98" s="124" t="s">
        <v>51</v>
      </c>
      <c r="AC98" s="124" t="s">
        <v>51</v>
      </c>
      <c r="AD98" s="124" t="s">
        <v>51</v>
      </c>
      <c r="AE98" s="124" t="s">
        <v>51</v>
      </c>
      <c r="AF98" s="124" t="s">
        <v>51</v>
      </c>
      <c r="AG98" s="124" t="s">
        <v>51</v>
      </c>
      <c r="AH98" s="124" t="s">
        <v>51</v>
      </c>
      <c r="AI98" s="124" t="s">
        <v>51</v>
      </c>
      <c r="AJ98" s="124" t="s">
        <v>51</v>
      </c>
      <c r="AK98" s="124" t="s">
        <v>51</v>
      </c>
      <c r="AL98" s="124" t="s">
        <v>51</v>
      </c>
      <c r="AM98" s="124" t="s">
        <v>51</v>
      </c>
      <c r="AN98" s="124" t="s">
        <v>51</v>
      </c>
      <c r="AO98" s="124" t="s">
        <v>51</v>
      </c>
      <c r="AP98" s="124" t="s">
        <v>51</v>
      </c>
      <c r="AQ98" s="124" t="s">
        <v>51</v>
      </c>
      <c r="AR98" s="124" t="s">
        <v>51</v>
      </c>
      <c r="AS98" s="124" t="s">
        <v>51</v>
      </c>
      <c r="AT98" s="124" t="s">
        <v>51</v>
      </c>
      <c r="AU98" s="124" t="s">
        <v>51</v>
      </c>
      <c r="AV98" s="124" t="s">
        <v>51</v>
      </c>
      <c r="AW98" s="124" t="s">
        <v>51</v>
      </c>
      <c r="AX98" s="124" t="s">
        <v>51</v>
      </c>
      <c r="AY98" s="124" t="s">
        <v>51</v>
      </c>
      <c r="AZ98" s="124" t="s">
        <v>51</v>
      </c>
      <c r="BA98" s="124" t="s">
        <v>51</v>
      </c>
      <c r="BB98" s="124" t="s">
        <v>51</v>
      </c>
      <c r="BC98" s="124" t="s">
        <v>51</v>
      </c>
      <c r="BD98" s="124" t="s">
        <v>51</v>
      </c>
      <c r="BE98" s="124" t="s">
        <v>51</v>
      </c>
      <c r="BF98" s="124" t="s">
        <v>51</v>
      </c>
      <c r="BG98" s="124" t="s">
        <v>51</v>
      </c>
      <c r="BH98" s="124" t="s">
        <v>51</v>
      </c>
      <c r="BI98" s="124" t="s">
        <v>51</v>
      </c>
      <c r="BJ98" s="124" t="s">
        <v>51</v>
      </c>
      <c r="BK98" s="124" t="s">
        <v>51</v>
      </c>
      <c r="BL98" s="124" t="s">
        <v>51</v>
      </c>
      <c r="BM98" s="124" t="s">
        <v>51</v>
      </c>
      <c r="BN98" s="124" t="s">
        <v>51</v>
      </c>
      <c r="BO98" s="124" t="s">
        <v>51</v>
      </c>
      <c r="BP98" s="59" t="s">
        <v>51</v>
      </c>
      <c r="BQ98" s="16" t="s">
        <v>124</v>
      </c>
    </row>
    <row r="99" spans="2:69" ht="13.5" thickBot="1" x14ac:dyDescent="0.25">
      <c r="B99" s="220"/>
      <c r="C99" s="221"/>
      <c r="F99" s="196" t="s">
        <v>34</v>
      </c>
      <c r="G99" s="197"/>
      <c r="H99" s="41">
        <f>SUM(I99:BP99)</f>
        <v>8.3333333333333329E-2</v>
      </c>
      <c r="I99" s="98">
        <f>TEXT(I88*I103,"h:mm")*I84*I102</f>
        <v>2.0833333333333332E-2</v>
      </c>
      <c r="J99" s="98">
        <f>TEXT(J88*J103,"h:mm")*J84*J102</f>
        <v>2.0833333333333332E-2</v>
      </c>
      <c r="K99" s="98">
        <f>TEXT(K88*K103,"h:mm")*K84*K102</f>
        <v>2.0833333333333332E-2</v>
      </c>
      <c r="L99" s="98">
        <f>TEXT(L88*L103,"h:mm")*L84*L102</f>
        <v>2.0833333333333332E-2</v>
      </c>
      <c r="M99" s="98">
        <f>TEXT(M88*M103,"h:mm")*M84*M102</f>
        <v>0</v>
      </c>
      <c r="N99" s="98">
        <f>TEXT(N88*N103,"h:mm")*N84*N102</f>
        <v>0</v>
      </c>
      <c r="O99" s="98">
        <f>TEXT(O88*O103,"h:mm")*O84*O102</f>
        <v>0</v>
      </c>
      <c r="P99" s="98">
        <f>TEXT(P88*P103,"h:mm")*P84*P102</f>
        <v>0</v>
      </c>
      <c r="Q99" s="98">
        <f>TEXT(Q88*Q103,"h:mm")*Q84*Q102</f>
        <v>0</v>
      </c>
      <c r="R99" s="98">
        <f>TEXT(R88*R103,"h:mm")*R84*R102</f>
        <v>0</v>
      </c>
      <c r="S99" s="98">
        <f>TEXT(S88*S103,"h:mm")*S84*S102</f>
        <v>0</v>
      </c>
      <c r="T99" s="98">
        <f>TEXT(T88*T103,"h:mm")*T84*T102</f>
        <v>0</v>
      </c>
      <c r="U99" s="98">
        <f>TEXT(U88*U103,"h:mm")*U84*U102</f>
        <v>0</v>
      </c>
      <c r="V99" s="98">
        <f>TEXT(V88*V103,"h:mm")*V84*V102</f>
        <v>0</v>
      </c>
      <c r="W99" s="98">
        <f>TEXT(W88*W103,"h:mm")*W84*W102</f>
        <v>0</v>
      </c>
      <c r="X99" s="98">
        <f>TEXT(X88*X103,"h:mm")*X84*X102</f>
        <v>0</v>
      </c>
      <c r="Y99" s="98">
        <f>TEXT(Y88*Y103,"h:mm")*Y84*Y102</f>
        <v>0</v>
      </c>
      <c r="Z99" s="98">
        <f>TEXT(Z88*Z103,"h:mm")*Z84*Z102</f>
        <v>0</v>
      </c>
      <c r="AA99" s="98">
        <f>TEXT(AA88*AA103,"h:mm")*AA84*AA102</f>
        <v>0</v>
      </c>
      <c r="AB99" s="98">
        <f>TEXT(AB88*AB103,"h:mm")*AB84*AB102</f>
        <v>0</v>
      </c>
      <c r="AC99" s="98">
        <f>TEXT(AC88*AC103,"h:mm")*AC84*AC102</f>
        <v>0</v>
      </c>
      <c r="AD99" s="98">
        <f>TEXT(AD88*AD103,"h:mm")*AD84*AD102</f>
        <v>0</v>
      </c>
      <c r="AE99" s="98">
        <f>TEXT(AE88*AE103,"h:mm")*AE84*AE102</f>
        <v>0</v>
      </c>
      <c r="AF99" s="98">
        <f>TEXT(AF88*AF103,"h:mm")*AF84*AF102</f>
        <v>0</v>
      </c>
      <c r="AG99" s="98">
        <f>TEXT(AG88*AG103,"h:mm")*AG84*AG102</f>
        <v>0</v>
      </c>
      <c r="AH99" s="98">
        <f>TEXT(AH88*AH103,"h:mm")*AH84*AH102</f>
        <v>0</v>
      </c>
      <c r="AI99" s="98">
        <f>TEXT(AI88*AI103,"h:mm")*AI84*AI102</f>
        <v>0</v>
      </c>
      <c r="AJ99" s="98">
        <f>TEXT(AJ88*AJ103,"h:mm")*AJ84*AJ102</f>
        <v>0</v>
      </c>
      <c r="AK99" s="98">
        <f>TEXT(AK88*AK103,"h:mm")*AK84*AK102</f>
        <v>0</v>
      </c>
      <c r="AL99" s="98">
        <f>TEXT(AL88*AL103,"h:mm")*AL84*AL102</f>
        <v>0</v>
      </c>
      <c r="AM99" s="98">
        <f>TEXT(AM88*AM103,"h:mm")*AM84*AM102</f>
        <v>0</v>
      </c>
      <c r="AN99" s="98">
        <f>TEXT(AN88*AN103,"h:mm")*AN84*AN102</f>
        <v>0</v>
      </c>
      <c r="AO99" s="98">
        <f>TEXT(AO88*AO103,"h:mm")*AO84*AO102</f>
        <v>0</v>
      </c>
      <c r="AP99" s="98">
        <f>TEXT(AP88*AP103,"h:mm")*AP84*AP102</f>
        <v>0</v>
      </c>
      <c r="AQ99" s="98">
        <f>TEXT(AQ88*AQ103,"h:mm")*AQ84*AQ102</f>
        <v>0</v>
      </c>
      <c r="AR99" s="98">
        <f>TEXT(AR88*AR103,"h:mm")*AR84*AR102</f>
        <v>0</v>
      </c>
      <c r="AS99" s="98">
        <f>TEXT(AS88*AS103,"h:mm")*AS84*AS102</f>
        <v>0</v>
      </c>
      <c r="AT99" s="98">
        <f>TEXT(AT88*AT103,"h:mm")*AT84*AT102</f>
        <v>0</v>
      </c>
      <c r="AU99" s="98">
        <f>TEXT(AU88*AU103,"h:mm")*AU84*AU102</f>
        <v>0</v>
      </c>
      <c r="AV99" s="98">
        <f>TEXT(AV88*AV103,"h:mm")*AV84*AV102</f>
        <v>0</v>
      </c>
      <c r="AW99" s="98">
        <f>TEXT(AW88*AW103,"h:mm")*AW84*AW102</f>
        <v>0</v>
      </c>
      <c r="AX99" s="98">
        <f>TEXT(AX88*AX103,"h:mm")*AX84*AX102</f>
        <v>0</v>
      </c>
      <c r="AY99" s="98">
        <f>TEXT(AY88*AY103,"h:mm")*AY84*AY102</f>
        <v>0</v>
      </c>
      <c r="AZ99" s="98">
        <f>TEXT(AZ88*AZ103,"h:mm")*AZ84*AZ102</f>
        <v>0</v>
      </c>
      <c r="BA99" s="98">
        <f>TEXT(BA88*BA103,"h:mm")*BA84*BA102</f>
        <v>0</v>
      </c>
      <c r="BB99" s="98">
        <f>TEXT(BB88*BB103,"h:mm")*BB84*BB102</f>
        <v>0</v>
      </c>
      <c r="BC99" s="98">
        <f>TEXT(BC88*BC103,"h:mm")*BC84*BC102</f>
        <v>0</v>
      </c>
      <c r="BD99" s="98">
        <f>TEXT(BD88*BD103,"h:mm")*BD84*BD102</f>
        <v>0</v>
      </c>
      <c r="BE99" s="98">
        <f>TEXT(BE88*BE103,"h:mm")*BE84*BE102</f>
        <v>0</v>
      </c>
      <c r="BF99" s="98">
        <f>TEXT(BF88*BF103,"h:mm")*BF84*BF102</f>
        <v>0</v>
      </c>
      <c r="BG99" s="98">
        <f>TEXT(BG88*BG103,"h:mm")*BG84*BG102</f>
        <v>0</v>
      </c>
      <c r="BH99" s="98">
        <f>TEXT(BH88*BH103,"h:mm")*BH84*BH102</f>
        <v>0</v>
      </c>
      <c r="BI99" s="98">
        <f>TEXT(BI88*BI103,"h:mm")*BI84*BI102</f>
        <v>0</v>
      </c>
      <c r="BJ99" s="98">
        <f>TEXT(BJ88*BJ103,"h:mm")*BJ84*BJ102</f>
        <v>0</v>
      </c>
      <c r="BK99" s="98">
        <f>TEXT(BK88*BK103,"h:mm")*BK84*BK102</f>
        <v>0</v>
      </c>
      <c r="BL99" s="98">
        <f>TEXT(BL88*BL103,"h:mm")*BL84*BL102</f>
        <v>0</v>
      </c>
      <c r="BM99" s="98">
        <f>TEXT(BM88*BM103,"h:mm")*BM84*BM102</f>
        <v>0</v>
      </c>
      <c r="BN99" s="98">
        <f>TEXT(BN88*BN103,"h:mm")*BN84*BN102</f>
        <v>0</v>
      </c>
      <c r="BO99" s="98">
        <f>TEXT(BO88*BO103,"h:mm")*BO84*BO102</f>
        <v>0</v>
      </c>
      <c r="BP99" s="99">
        <f>TEXT(BP88*BP103,"h:mm")*BP84*BP102</f>
        <v>0</v>
      </c>
      <c r="BQ99" s="16">
        <f>COUNTIF(I99:BP99,"&gt;=00:30")</f>
        <v>4</v>
      </c>
    </row>
    <row r="100" spans="2:69" s="16" customFormat="1" ht="5.0999999999999996" customHeight="1" x14ac:dyDescent="0.2">
      <c r="D100" s="22"/>
      <c r="E100" s="22"/>
      <c r="F100" s="24">
        <v>0.5</v>
      </c>
      <c r="G100" s="24">
        <v>0.50694444444444442</v>
      </c>
      <c r="H100" s="25" t="str">
        <f>TEXT(G100-F100,"h:mm")</f>
        <v>0:10</v>
      </c>
      <c r="I100" s="16">
        <f>IF(I97="nein",0,IF(I98="nein",0,1))</f>
        <v>1</v>
      </c>
      <c r="J100" s="16">
        <f>IF(J97="nein",0,IF(J98="nein",0,1))</f>
        <v>1</v>
      </c>
      <c r="K100" s="16">
        <f>IF(K97="nein",0,IF(K98="nein",0,1))</f>
        <v>1</v>
      </c>
      <c r="L100" s="16">
        <f>IF(L97="nein",0,IF(L98="nein",0,1))</f>
        <v>1</v>
      </c>
      <c r="M100" s="16">
        <f>IF(M97="nein",0,IF(M98="nein",0,1))</f>
        <v>0</v>
      </c>
      <c r="N100" s="16">
        <f>IF(N97="nein",0,IF(N98="nein",0,1))</f>
        <v>0</v>
      </c>
      <c r="O100" s="16">
        <f>IF(O97="nein",0,IF(O98="nein",0,1))</f>
        <v>0</v>
      </c>
      <c r="P100" s="16">
        <f>IF(P97="nein",0,IF(P98="nein",0,1))</f>
        <v>0</v>
      </c>
      <c r="Q100" s="16">
        <f>IF(Q97="nein",0,IF(Q98="nein",0,1))</f>
        <v>0</v>
      </c>
      <c r="R100" s="16">
        <f>IF(R97="nein",0,IF(R98="nein",0,1))</f>
        <v>0</v>
      </c>
      <c r="S100" s="16">
        <f>IF(S97="nein",0,IF(S98="nein",0,1))</f>
        <v>0</v>
      </c>
      <c r="T100" s="16">
        <f>IF(T97="nein",0,IF(T98="nein",0,1))</f>
        <v>0</v>
      </c>
      <c r="U100" s="16">
        <f>IF(U97="nein",0,IF(U98="nein",0,1))</f>
        <v>0</v>
      </c>
      <c r="V100" s="16">
        <f>IF(V97="nein",0,IF(V98="nein",0,1))</f>
        <v>0</v>
      </c>
      <c r="W100" s="16">
        <f>IF(W97="nein",0,IF(W98="nein",0,1))</f>
        <v>0</v>
      </c>
      <c r="X100" s="16">
        <f>IF(X97="nein",0,IF(X98="nein",0,1))</f>
        <v>0</v>
      </c>
      <c r="Y100" s="16">
        <f>IF(Y97="nein",0,IF(Y98="nein",0,1))</f>
        <v>0</v>
      </c>
      <c r="Z100" s="16">
        <f>IF(Z97="nein",0,IF(Z98="nein",0,1))</f>
        <v>0</v>
      </c>
      <c r="AA100" s="16">
        <f>IF(AA97="nein",0,IF(AA98="nein",0,1))</f>
        <v>0</v>
      </c>
      <c r="AB100" s="16">
        <f>IF(AB97="nein",0,IF(AB98="nein",0,1))</f>
        <v>0</v>
      </c>
      <c r="AC100" s="16">
        <f>IF(AC97="nein",0,IF(AC98="nein",0,1))</f>
        <v>0</v>
      </c>
      <c r="AD100" s="16">
        <f>IF(AD97="nein",0,IF(AD98="nein",0,1))</f>
        <v>0</v>
      </c>
      <c r="AE100" s="16">
        <f>IF(AE97="nein",0,IF(AE98="nein",0,1))</f>
        <v>0</v>
      </c>
      <c r="AF100" s="16">
        <f>IF(AF97="nein",0,IF(AF98="nein",0,1))</f>
        <v>0</v>
      </c>
      <c r="AG100" s="16">
        <f>IF(AG97="nein",0,IF(AG98="nein",0,1))</f>
        <v>0</v>
      </c>
      <c r="AH100" s="16">
        <f>IF(AH97="nein",0,IF(AH98="nein",0,1))</f>
        <v>0</v>
      </c>
      <c r="AI100" s="16">
        <f>IF(AI97="nein",0,IF(AI98="nein",0,1))</f>
        <v>0</v>
      </c>
      <c r="AJ100" s="16">
        <f>IF(AJ97="nein",0,IF(AJ98="nein",0,1))</f>
        <v>0</v>
      </c>
      <c r="AK100" s="16">
        <f>IF(AK97="nein",0,IF(AK98="nein",0,1))</f>
        <v>0</v>
      </c>
      <c r="AL100" s="16">
        <f>IF(AL97="nein",0,IF(AL98="nein",0,1))</f>
        <v>0</v>
      </c>
      <c r="AM100" s="16">
        <f>IF(AM97="nein",0,IF(AM98="nein",0,1))</f>
        <v>0</v>
      </c>
      <c r="AN100" s="16">
        <f>IF(AN97="nein",0,IF(AN98="nein",0,1))</f>
        <v>0</v>
      </c>
      <c r="AO100" s="16">
        <f>IF(AO97="nein",0,IF(AO98="nein",0,1))</f>
        <v>0</v>
      </c>
      <c r="AP100" s="16">
        <f>IF(AP97="nein",0,IF(AP98="nein",0,1))</f>
        <v>0</v>
      </c>
      <c r="AQ100" s="16">
        <f>IF(AQ97="nein",0,IF(AQ98="nein",0,1))</f>
        <v>0</v>
      </c>
      <c r="AR100" s="16">
        <f>IF(AR97="nein",0,IF(AR98="nein",0,1))</f>
        <v>0</v>
      </c>
      <c r="AS100" s="16">
        <f>IF(AS97="nein",0,IF(AS98="nein",0,1))</f>
        <v>0</v>
      </c>
      <c r="AT100" s="16">
        <f>IF(AT97="nein",0,IF(AT98="nein",0,1))</f>
        <v>0</v>
      </c>
      <c r="AU100" s="16">
        <f>IF(AU97="nein",0,IF(AU98="nein",0,1))</f>
        <v>0</v>
      </c>
      <c r="AV100" s="16">
        <f>IF(AV97="nein",0,IF(AV98="nein",0,1))</f>
        <v>0</v>
      </c>
      <c r="AW100" s="16">
        <f>IF(AW97="nein",0,IF(AW98="nein",0,1))</f>
        <v>0</v>
      </c>
      <c r="AX100" s="16">
        <f>IF(AX97="nein",0,IF(AX98="nein",0,1))</f>
        <v>0</v>
      </c>
      <c r="AY100" s="16">
        <f>IF(AY97="nein",0,IF(AY98="nein",0,1))</f>
        <v>0</v>
      </c>
      <c r="AZ100" s="16">
        <f>IF(AZ97="nein",0,IF(AZ98="nein",0,1))</f>
        <v>0</v>
      </c>
      <c r="BA100" s="16">
        <f>IF(BA97="nein",0,IF(BA98="nein",0,1))</f>
        <v>0</v>
      </c>
      <c r="BB100" s="16">
        <f>IF(BB97="nein",0,IF(BB98="nein",0,1))</f>
        <v>0</v>
      </c>
      <c r="BC100" s="16">
        <f>IF(BC97="nein",0,IF(BC98="nein",0,1))</f>
        <v>0</v>
      </c>
      <c r="BD100" s="16">
        <f>IF(BD97="nein",0,IF(BD98="nein",0,1))</f>
        <v>0</v>
      </c>
      <c r="BE100" s="16">
        <f>IF(BE97="nein",0,IF(BE98="nein",0,1))</f>
        <v>0</v>
      </c>
      <c r="BF100" s="16">
        <f>IF(BF97="nein",0,IF(BF98="nein",0,1))</f>
        <v>0</v>
      </c>
      <c r="BG100" s="16">
        <f>IF(BG97="nein",0,IF(BG98="nein",0,1))</f>
        <v>0</v>
      </c>
      <c r="BH100" s="16">
        <f>IF(BH97="nein",0,IF(BH98="nein",0,1))</f>
        <v>0</v>
      </c>
      <c r="BI100" s="16">
        <f>IF(BI97="nein",0,IF(BI98="nein",0,1))</f>
        <v>0</v>
      </c>
      <c r="BJ100" s="16">
        <f>IF(BJ97="nein",0,IF(BJ98="nein",0,1))</f>
        <v>0</v>
      </c>
      <c r="BK100" s="16">
        <f>IF(BK97="nein",0,IF(BK98="nein",0,1))</f>
        <v>0</v>
      </c>
      <c r="BL100" s="16">
        <f>IF(BL97="nein",0,IF(BL98="nein",0,1))</f>
        <v>0</v>
      </c>
      <c r="BM100" s="16">
        <f>IF(BM97="nein",0,IF(BM98="nein",0,1))</f>
        <v>0</v>
      </c>
      <c r="BN100" s="16">
        <f>IF(BN97="nein",0,IF(BN98="nein",0,1))</f>
        <v>0</v>
      </c>
      <c r="BO100" s="16">
        <f>IF(BO97="nein",0,IF(BO98="nein",0,1))</f>
        <v>0</v>
      </c>
      <c r="BP100" s="16">
        <f>IF(BP97="nein",0,IF(BP98="nein",0,1))</f>
        <v>0</v>
      </c>
    </row>
    <row r="101" spans="2:69" s="16" customFormat="1" ht="5.0999999999999996" customHeight="1" x14ac:dyDescent="0.2">
      <c r="D101" s="22"/>
      <c r="E101" s="22"/>
      <c r="I101" s="16">
        <f>IF(I89="",0,IF(I90="",0,IF(I91="",0,1)))</f>
        <v>1</v>
      </c>
      <c r="J101" s="16">
        <f>IF(J89="",0,IF(J90="",0,IF(J91="",0,1)))</f>
        <v>1</v>
      </c>
      <c r="K101" s="16">
        <f>IF(K89="",0,IF(K90="",0,IF(K91="",0,1)))</f>
        <v>1</v>
      </c>
      <c r="L101" s="16">
        <f>IF(L89="",0,IF(L90="",0,IF(L91="",0,1)))</f>
        <v>1</v>
      </c>
      <c r="M101" s="16">
        <f>IF(M89="",0,IF(M90="",0,IF(M91="",0,1)))</f>
        <v>0</v>
      </c>
      <c r="N101" s="16">
        <f>IF(N89="",0,IF(N90="",0,IF(N91="",0,1)))</f>
        <v>0</v>
      </c>
      <c r="O101" s="16">
        <f>IF(O89="",0,IF(O90="",0,IF(O91="",0,1)))</f>
        <v>0</v>
      </c>
      <c r="P101" s="16">
        <f>IF(P89="",0,IF(P90="",0,IF(P91="",0,1)))</f>
        <v>0</v>
      </c>
      <c r="Q101" s="16">
        <f>IF(Q89="",0,IF(Q90="",0,IF(Q91="",0,1)))</f>
        <v>0</v>
      </c>
      <c r="R101" s="16">
        <f>IF(R89="",0,IF(R90="",0,IF(R91="",0,1)))</f>
        <v>0</v>
      </c>
      <c r="S101" s="16">
        <f>IF(S89="",0,IF(S90="",0,IF(S91="",0,1)))</f>
        <v>0</v>
      </c>
      <c r="T101" s="16">
        <f>IF(T89="",0,IF(T90="",0,IF(T91="",0,1)))</f>
        <v>0</v>
      </c>
      <c r="U101" s="16">
        <f>IF(U89="",0,IF(U90="",0,IF(U91="",0,1)))</f>
        <v>0</v>
      </c>
      <c r="V101" s="16">
        <f>IF(V89="",0,IF(V90="",0,IF(V91="",0,1)))</f>
        <v>0</v>
      </c>
      <c r="W101" s="16">
        <f>IF(W89="",0,IF(W90="",0,IF(W91="",0,1)))</f>
        <v>0</v>
      </c>
      <c r="X101" s="16">
        <f>IF(X89="",0,IF(X90="",0,IF(X91="",0,1)))</f>
        <v>0</v>
      </c>
      <c r="Y101" s="16">
        <f>IF(Y89="",0,IF(Y90="",0,IF(Y91="",0,1)))</f>
        <v>0</v>
      </c>
      <c r="Z101" s="16">
        <f>IF(Z89="",0,IF(Z90="",0,IF(Z91="",0,1)))</f>
        <v>0</v>
      </c>
      <c r="AA101" s="16">
        <f>IF(AA89="",0,IF(AA90="",0,IF(AA91="",0,1)))</f>
        <v>0</v>
      </c>
      <c r="AB101" s="16">
        <f>IF(AB89="",0,IF(AB90="",0,IF(AB91="",0,1)))</f>
        <v>0</v>
      </c>
      <c r="AC101" s="16">
        <f>IF(AC89="",0,IF(AC90="",0,IF(AC91="",0,1)))</f>
        <v>0</v>
      </c>
      <c r="AD101" s="16">
        <f>IF(AD89="",0,IF(AD90="",0,IF(AD91="",0,1)))</f>
        <v>0</v>
      </c>
      <c r="AE101" s="16">
        <f>IF(AE89="",0,IF(AE90="",0,IF(AE91="",0,1)))</f>
        <v>0</v>
      </c>
      <c r="AF101" s="16">
        <f>IF(AF89="",0,IF(AF90="",0,IF(AF91="",0,1)))</f>
        <v>0</v>
      </c>
      <c r="AG101" s="16">
        <f>IF(AG89="",0,IF(AG90="",0,IF(AG91="",0,1)))</f>
        <v>0</v>
      </c>
      <c r="AH101" s="16">
        <f>IF(AH89="",0,IF(AH90="",0,IF(AH91="",0,1)))</f>
        <v>0</v>
      </c>
      <c r="AI101" s="16">
        <f>IF(AI89="",0,IF(AI90="",0,IF(AI91="",0,1)))</f>
        <v>0</v>
      </c>
      <c r="AJ101" s="16">
        <f>IF(AJ89="",0,IF(AJ90="",0,IF(AJ91="",0,1)))</f>
        <v>0</v>
      </c>
      <c r="AK101" s="16">
        <f>IF(AK89="",0,IF(AK90="",0,IF(AK91="",0,1)))</f>
        <v>0</v>
      </c>
      <c r="AL101" s="16">
        <f>IF(AL89="",0,IF(AL90="",0,IF(AL91="",0,1)))</f>
        <v>0</v>
      </c>
      <c r="AM101" s="16">
        <f>IF(AM89="",0,IF(AM90="",0,IF(AM91="",0,1)))</f>
        <v>0</v>
      </c>
      <c r="AN101" s="16">
        <f>IF(AN89="",0,IF(AN90="",0,IF(AN91="",0,1)))</f>
        <v>0</v>
      </c>
      <c r="AO101" s="16">
        <f>IF(AO89="",0,IF(AO90="",0,IF(AO91="",0,1)))</f>
        <v>0</v>
      </c>
      <c r="AP101" s="16">
        <f>IF(AP89="",0,IF(AP90="",0,IF(AP91="",0,1)))</f>
        <v>0</v>
      </c>
      <c r="AQ101" s="16">
        <f>IF(AQ89="",0,IF(AQ90="",0,IF(AQ91="",0,1)))</f>
        <v>0</v>
      </c>
      <c r="AR101" s="16">
        <f>IF(AR89="",0,IF(AR90="",0,IF(AR91="",0,1)))</f>
        <v>0</v>
      </c>
      <c r="AS101" s="16">
        <f>IF(AS89="",0,IF(AS90="",0,IF(AS91="",0,1)))</f>
        <v>0</v>
      </c>
      <c r="AT101" s="16">
        <f>IF(AT89="",0,IF(AT90="",0,IF(AT91="",0,1)))</f>
        <v>0</v>
      </c>
      <c r="AU101" s="16">
        <f>IF(AU89="",0,IF(AU90="",0,IF(AU91="",0,1)))</f>
        <v>0</v>
      </c>
      <c r="AV101" s="16">
        <f>IF(AV89="",0,IF(AV90="",0,IF(AV91="",0,1)))</f>
        <v>0</v>
      </c>
      <c r="AW101" s="16">
        <f>IF(AW89="",0,IF(AW90="",0,IF(AW91="",0,1)))</f>
        <v>0</v>
      </c>
      <c r="AX101" s="16">
        <f>IF(AX89="",0,IF(AX90="",0,IF(AX91="",0,1)))</f>
        <v>0</v>
      </c>
      <c r="AY101" s="16">
        <f>IF(AY89="",0,IF(AY90="",0,IF(AY91="",0,1)))</f>
        <v>0</v>
      </c>
      <c r="AZ101" s="16">
        <f>IF(AZ89="",0,IF(AZ90="",0,IF(AZ91="",0,1)))</f>
        <v>0</v>
      </c>
      <c r="BA101" s="16">
        <f>IF(BA89="",0,IF(BA90="",0,IF(BA91="",0,1)))</f>
        <v>0</v>
      </c>
      <c r="BB101" s="16">
        <f>IF(BB89="",0,IF(BB90="",0,IF(BB91="",0,1)))</f>
        <v>0</v>
      </c>
      <c r="BC101" s="16">
        <f>IF(BC89="",0,IF(BC90="",0,IF(BC91="",0,1)))</f>
        <v>0</v>
      </c>
      <c r="BD101" s="16">
        <f>IF(BD89="",0,IF(BD90="",0,IF(BD91="",0,1)))</f>
        <v>0</v>
      </c>
      <c r="BE101" s="16">
        <f>IF(BE89="",0,IF(BE90="",0,IF(BE91="",0,1)))</f>
        <v>0</v>
      </c>
      <c r="BF101" s="16">
        <f>IF(BF89="",0,IF(BF90="",0,IF(BF91="",0,1)))</f>
        <v>0</v>
      </c>
      <c r="BG101" s="16">
        <f>IF(BG89="",0,IF(BG90="",0,IF(BG91="",0,1)))</f>
        <v>0</v>
      </c>
      <c r="BH101" s="16">
        <f>IF(BH89="",0,IF(BH90="",0,IF(BH91="",0,1)))</f>
        <v>0</v>
      </c>
      <c r="BI101" s="16">
        <f>IF(BI89="",0,IF(BI90="",0,IF(BI91="",0,1)))</f>
        <v>0</v>
      </c>
      <c r="BJ101" s="16">
        <f>IF(BJ89="",0,IF(BJ90="",0,IF(BJ91="",0,1)))</f>
        <v>0</v>
      </c>
      <c r="BK101" s="16">
        <f>IF(BK89="",0,IF(BK90="",0,IF(BK91="",0,1)))</f>
        <v>0</v>
      </c>
      <c r="BL101" s="16">
        <f>IF(BL89="",0,IF(BL90="",0,IF(BL91="",0,1)))</f>
        <v>0</v>
      </c>
      <c r="BM101" s="16">
        <f>IF(BM89="",0,IF(BM90="",0,IF(BM91="",0,1)))</f>
        <v>0</v>
      </c>
      <c r="BN101" s="16">
        <f>IF(BN89="",0,IF(BN90="",0,IF(BN91="",0,1)))</f>
        <v>0</v>
      </c>
      <c r="BO101" s="16">
        <f>IF(BO89="",0,IF(BO90="",0,IF(BO91="",0,1)))</f>
        <v>0</v>
      </c>
      <c r="BP101" s="16">
        <f>IF(BP89="",0,IF(BP90="",0,IF(BP91="",0,1)))</f>
        <v>0</v>
      </c>
    </row>
    <row r="102" spans="2:69" s="16" customFormat="1" ht="5.0999999999999996" customHeight="1" x14ac:dyDescent="0.2">
      <c r="D102" s="22"/>
      <c r="E102" s="22"/>
      <c r="I102" s="16">
        <f>IF(I88&gt;=H100,1,0)</f>
        <v>1</v>
      </c>
      <c r="J102" s="16">
        <f>IF(J88&gt;=H100,1,0)</f>
        <v>1</v>
      </c>
      <c r="K102" s="16">
        <f>IF(K88&gt;=H100,1,0)</f>
        <v>1</v>
      </c>
      <c r="L102" s="16">
        <f>IF(L88&gt;=H100,1,0)</f>
        <v>1</v>
      </c>
      <c r="M102" s="16">
        <f>IF(M88&gt;=H100,1,0)</f>
        <v>0</v>
      </c>
      <c r="N102" s="16">
        <f>IF(N88&gt;=H100,1,0)</f>
        <v>0</v>
      </c>
      <c r="O102" s="16">
        <f>IF(O88&gt;=H100,1,0)</f>
        <v>0</v>
      </c>
      <c r="P102" s="16">
        <f>IF(P88&gt;=H100,1,0)</f>
        <v>0</v>
      </c>
      <c r="Q102" s="16">
        <f>IF(Q88&gt;=H100,1,0)</f>
        <v>0</v>
      </c>
      <c r="R102" s="16">
        <f>IF(R88&gt;=H100,1,0)</f>
        <v>0</v>
      </c>
      <c r="S102" s="16">
        <f>IF(S88&gt;=H100,1,0)</f>
        <v>0</v>
      </c>
      <c r="T102" s="16">
        <f>IF(T88&gt;=H100,1,0)</f>
        <v>0</v>
      </c>
      <c r="U102" s="16">
        <f>IF(U88&gt;=H100,1,0)</f>
        <v>0</v>
      </c>
      <c r="V102" s="16">
        <f>IF(V88&gt;=H100,1,0)</f>
        <v>0</v>
      </c>
      <c r="W102" s="16">
        <f>IF(W88&gt;=H100,1,0)</f>
        <v>0</v>
      </c>
      <c r="X102" s="16">
        <f>IF(X88&gt;=H100,1,0)</f>
        <v>0</v>
      </c>
      <c r="Y102" s="16">
        <f>IF(Y88&gt;=H100,1,0)</f>
        <v>0</v>
      </c>
      <c r="Z102" s="16">
        <f>IF(Z88&gt;=H100,1,0)</f>
        <v>0</v>
      </c>
      <c r="AA102" s="16">
        <f>IF(AA88&gt;=H100,1,0)</f>
        <v>0</v>
      </c>
      <c r="AB102" s="16">
        <f>IF(AB88&gt;=H100,1,0)</f>
        <v>0</v>
      </c>
      <c r="AC102" s="16">
        <f>IF(AC88&gt;=H100,1,0)</f>
        <v>0</v>
      </c>
      <c r="AD102" s="16">
        <f>IF(AD88&gt;=H100,1,0)</f>
        <v>0</v>
      </c>
      <c r="AE102" s="16">
        <f>IF(AE88&gt;=H100,1,0)</f>
        <v>0</v>
      </c>
      <c r="AF102" s="16">
        <f>IF(AF88&gt;=H100,1,0)</f>
        <v>0</v>
      </c>
      <c r="AG102" s="16">
        <f>IF(AG88&gt;=H100,1,0)</f>
        <v>0</v>
      </c>
      <c r="AH102" s="16">
        <f>IF(AH88&gt;=H100,1,0)</f>
        <v>0</v>
      </c>
      <c r="AI102" s="16">
        <f>IF(AI88&gt;=H100,1,0)</f>
        <v>0</v>
      </c>
      <c r="AJ102" s="16">
        <f>IF(AJ88&gt;=H100,1,0)</f>
        <v>0</v>
      </c>
      <c r="AK102" s="16">
        <f>IF(AK88&gt;=H100,1,0)</f>
        <v>0</v>
      </c>
      <c r="AL102" s="16">
        <f>IF(AL88&gt;=H100,1,0)</f>
        <v>0</v>
      </c>
      <c r="AM102" s="16">
        <f>IF(AM88&gt;=H100,1,0)</f>
        <v>0</v>
      </c>
      <c r="AN102" s="16">
        <f>IF(AN88&gt;=H100,1,0)</f>
        <v>0</v>
      </c>
      <c r="AO102" s="16">
        <f>IF(AO88&gt;=H100,1,0)</f>
        <v>0</v>
      </c>
      <c r="AP102" s="16">
        <f>IF(AP88&gt;=H100,1,0)</f>
        <v>0</v>
      </c>
      <c r="AQ102" s="16">
        <f>IF(AQ88&gt;=H100,1,0)</f>
        <v>0</v>
      </c>
      <c r="AR102" s="16">
        <f>IF(AR88&gt;=H100,1,0)</f>
        <v>0</v>
      </c>
      <c r="AS102" s="16">
        <f>IF(AS88&gt;=H100,1,0)</f>
        <v>0</v>
      </c>
      <c r="AT102" s="16">
        <f>IF(AT88&gt;=H100,1,0)</f>
        <v>0</v>
      </c>
      <c r="AU102" s="16">
        <f>IF(AU88&gt;=H100,1,0)</f>
        <v>0</v>
      </c>
      <c r="AV102" s="16">
        <f>IF(AV88&gt;=H100,1,0)</f>
        <v>0</v>
      </c>
      <c r="AW102" s="16">
        <f>IF(AW88&gt;=H100,1,0)</f>
        <v>0</v>
      </c>
      <c r="AX102" s="16">
        <f>IF(AX88&gt;=H100,1,0)</f>
        <v>0</v>
      </c>
      <c r="AY102" s="16">
        <f>IF(AY88&gt;=H100,1,0)</f>
        <v>0</v>
      </c>
      <c r="AZ102" s="16">
        <f>IF(AZ88&gt;=H100,1,0)</f>
        <v>0</v>
      </c>
      <c r="BA102" s="16">
        <f>IF(BA88&gt;=H100,1,0)</f>
        <v>0</v>
      </c>
      <c r="BB102" s="16">
        <f>IF(BB88&gt;=H100,1,0)</f>
        <v>0</v>
      </c>
      <c r="BC102" s="16">
        <f>IF(BC88&gt;=H100,1,0)</f>
        <v>0</v>
      </c>
      <c r="BD102" s="16">
        <f>IF(BD88&gt;=H100,1,0)</f>
        <v>0</v>
      </c>
      <c r="BE102" s="16">
        <f>IF(BE88&gt;=H100,1,0)</f>
        <v>0</v>
      </c>
      <c r="BF102" s="16">
        <f>IF(BF88&gt;=H100,1,0)</f>
        <v>0</v>
      </c>
      <c r="BG102" s="16">
        <f>IF(BG88&gt;=H100,1,0)</f>
        <v>0</v>
      </c>
      <c r="BH102" s="16">
        <f>IF(BH88&gt;=H100,1,0)</f>
        <v>0</v>
      </c>
      <c r="BI102" s="16">
        <f>IF(BI88&gt;=H100,1,0)</f>
        <v>0</v>
      </c>
      <c r="BJ102" s="16">
        <f>IF(BJ88&gt;=H100,1,0)</f>
        <v>0</v>
      </c>
      <c r="BK102" s="16">
        <f>IF(BK88&gt;=H100,1,0)</f>
        <v>0</v>
      </c>
      <c r="BL102" s="16">
        <f>IF(BL88&gt;=H100,1,0)</f>
        <v>0</v>
      </c>
      <c r="BM102" s="16">
        <f>IF(BM88&gt;=H100,1,0)</f>
        <v>0</v>
      </c>
      <c r="BN102" s="16">
        <f>IF(BN88&gt;=H100,1,0)</f>
        <v>0</v>
      </c>
      <c r="BO102" s="16">
        <f>IF(BO88&gt;=H100,1,0)</f>
        <v>0</v>
      </c>
      <c r="BP102" s="16">
        <f>IF(BP88&gt;=H100,1,0)</f>
        <v>0</v>
      </c>
    </row>
    <row r="103" spans="2:69" s="16" customFormat="1" ht="5.0999999999999996" customHeight="1" thickBot="1" x14ac:dyDescent="0.25">
      <c r="D103" s="22"/>
      <c r="E103" s="22"/>
      <c r="I103" s="16">
        <f>(IF(I89="",0,1))+(IF(I90="",0,1))+(IF(I91="",0,1))+(IF(I92="",0,1))+(IF(I93="",0,1)+(IF(I94="",0,1))+(IF(I95="",0,1))+(IF(I96="",0,1)))</f>
        <v>3</v>
      </c>
      <c r="J103" s="16">
        <f>(IF(J89="",0,1))+(IF(J90="",0,1))+(IF(J91="",0,1))+(IF(J92="",0,1))+(IF(J93="",0,1)+(IF(J94="",0,1))+(IF(J95="",0,1))+(IF(J96="",0,1)))</f>
        <v>3</v>
      </c>
      <c r="K103" s="16">
        <f>(IF(K89="",0,1))+(IF(K90="",0,1))+(IF(K91="",0,1))+(IF(K92="",0,1))+(IF(K93="",0,1)+(IF(K94="",0,1))+(IF(K95="",0,1))+(IF(K96="",0,1)))</f>
        <v>3</v>
      </c>
      <c r="L103" s="16">
        <f>(IF(L89="",0,1))+(IF(L90="",0,1))+(IF(L91="",0,1))+(IF(L92="",0,1))+(IF(L93="",0,1)+(IF(L94="",0,1))+(IF(L95="",0,1))+(IF(L96="",0,1)))</f>
        <v>3</v>
      </c>
      <c r="M103" s="16">
        <f>(IF(M89="",0,1))+(IF(M90="",0,1))+(IF(M91="",0,1))+(IF(M92="",0,1))+(IF(M93="",0,1)+(IF(M94="",0,1))+(IF(M95="",0,1))+(IF(M96="",0,1)))</f>
        <v>0</v>
      </c>
      <c r="N103" s="16">
        <f>(IF(N89="",0,1))+(IF(N90="",0,1))+(IF(N91="",0,1))+(IF(N92="",0,1))+(IF(N93="",0,1)+(IF(N94="",0,1))+(IF(N95="",0,1))+(IF(N96="",0,1)))</f>
        <v>0</v>
      </c>
      <c r="O103" s="16">
        <f>(IF(O89="",0,1))+(IF(O90="",0,1))+(IF(O91="",0,1))+(IF(O92="",0,1))+(IF(O93="",0,1)+(IF(O94="",0,1))+(IF(O95="",0,1))+(IF(O96="",0,1)))</f>
        <v>0</v>
      </c>
      <c r="P103" s="16">
        <f>(IF(P89="",0,1))+(IF(P90="",0,1))+(IF(P91="",0,1))+(IF(P92="",0,1))+(IF(P93="",0,1)+(IF(P94="",0,1))+(IF(P95="",0,1))+(IF(P96="",0,1)))</f>
        <v>0</v>
      </c>
      <c r="Q103" s="16">
        <f>(IF(Q89="",0,1))+(IF(Q90="",0,1))+(IF(Q91="",0,1))+(IF(Q92="",0,1))+(IF(Q93="",0,1)+(IF(Q94="",0,1))+(IF(Q95="",0,1))+(IF(Q96="",0,1)))</f>
        <v>0</v>
      </c>
      <c r="R103" s="16">
        <f>(IF(R89="",0,1))+(IF(R90="",0,1))+(IF(R91="",0,1))+(IF(R92="",0,1))+(IF(R93="",0,1)+(IF(R94="",0,1))+(IF(R95="",0,1))+(IF(R96="",0,1)))</f>
        <v>0</v>
      </c>
      <c r="S103" s="16">
        <f>(IF(S89="",0,1))+(IF(S90="",0,1))+(IF(S91="",0,1))+(IF(S92="",0,1))+(IF(S93="",0,1)+(IF(S94="",0,1))+(IF(S95="",0,1))+(IF(S96="",0,1)))</f>
        <v>0</v>
      </c>
      <c r="T103" s="16">
        <f>(IF(T89="",0,1))+(IF(T90="",0,1))+(IF(T91="",0,1))+(IF(T92="",0,1))+(IF(T93="",0,1)+(IF(T94="",0,1))+(IF(T95="",0,1))+(IF(T96="",0,1)))</f>
        <v>0</v>
      </c>
      <c r="U103" s="16">
        <f>(IF(U89="",0,1))+(IF(U90="",0,1))+(IF(U91="",0,1))+(IF(U92="",0,1))+(IF(U93="",0,1)+(IF(U94="",0,1))+(IF(U95="",0,1))+(IF(U96="",0,1)))</f>
        <v>0</v>
      </c>
      <c r="V103" s="16">
        <f>(IF(V89="",0,1))+(IF(V90="",0,1))+(IF(V91="",0,1))+(IF(V92="",0,1))+(IF(V93="",0,1)+(IF(V94="",0,1))+(IF(V95="",0,1))+(IF(V96="",0,1)))</f>
        <v>0</v>
      </c>
      <c r="W103" s="16">
        <f>(IF(W89="",0,1))+(IF(W90="",0,1))+(IF(W91="",0,1))+(IF(W92="",0,1))+(IF(W93="",0,1)+(IF(W94="",0,1))+(IF(W95="",0,1))+(IF(W96="",0,1)))</f>
        <v>0</v>
      </c>
      <c r="X103" s="16">
        <f>(IF(X89="",0,1))+(IF(X90="",0,1))+(IF(X91="",0,1))+(IF(X92="",0,1))+(IF(X93="",0,1)+(IF(X94="",0,1))+(IF(X95="",0,1))+(IF(X96="",0,1)))</f>
        <v>0</v>
      </c>
      <c r="Y103" s="16">
        <f>(IF(Y89="",0,1))+(IF(Y90="",0,1))+(IF(Y91="",0,1))+(IF(Y92="",0,1))+(IF(Y93="",0,1)+(IF(Y94="",0,1))+(IF(Y95="",0,1))+(IF(Y96="",0,1)))</f>
        <v>0</v>
      </c>
      <c r="Z103" s="16">
        <f>(IF(Z89="",0,1))+(IF(Z90="",0,1))+(IF(Z91="",0,1))+(IF(Z92="",0,1))+(IF(Z93="",0,1)+(IF(Z94="",0,1))+(IF(Z95="",0,1))+(IF(Z96="",0,1)))</f>
        <v>0</v>
      </c>
      <c r="AA103" s="16">
        <f>(IF(AA89="",0,1))+(IF(AA90="",0,1))+(IF(AA91="",0,1))+(IF(AA92="",0,1))+(IF(AA93="",0,1)+(IF(AA94="",0,1))+(IF(AA95="",0,1))+(IF(AA96="",0,1)))</f>
        <v>0</v>
      </c>
      <c r="AB103" s="16">
        <f>(IF(AB89="",0,1))+(IF(AB90="",0,1))+(IF(AB91="",0,1))+(IF(AB92="",0,1))+(IF(AB93="",0,1)+(IF(AB94="",0,1))+(IF(AB95="",0,1))+(IF(AB96="",0,1)))</f>
        <v>0</v>
      </c>
      <c r="AC103" s="16">
        <f>(IF(AC89="",0,1))+(IF(AC90="",0,1))+(IF(AC91="",0,1))+(IF(AC92="",0,1))+(IF(AC93="",0,1)+(IF(AC94="",0,1))+(IF(AC95="",0,1))+(IF(AC96="",0,1)))</f>
        <v>0</v>
      </c>
      <c r="AD103" s="16">
        <f>(IF(AD89="",0,1))+(IF(AD90="",0,1))+(IF(AD91="",0,1))+(IF(AD92="",0,1))+(IF(AD93="",0,1)+(IF(AD94="",0,1))+(IF(AD95="",0,1))+(IF(AD96="",0,1)))</f>
        <v>0</v>
      </c>
      <c r="AE103" s="16">
        <f>(IF(AE89="",0,1))+(IF(AE90="",0,1))+(IF(AE91="",0,1))+(IF(AE92="",0,1))+(IF(AE93="",0,1)+(IF(AE94="",0,1))+(IF(AE95="",0,1))+(IF(AE96="",0,1)))</f>
        <v>0</v>
      </c>
      <c r="AF103" s="16">
        <f>(IF(AF89="",0,1))+(IF(AF90="",0,1))+(IF(AF91="",0,1))+(IF(AF92="",0,1))+(IF(AF93="",0,1)+(IF(AF94="",0,1))+(IF(AF95="",0,1))+(IF(AF96="",0,1)))</f>
        <v>0</v>
      </c>
      <c r="AG103" s="16">
        <f>(IF(AG89="",0,1))+(IF(AG90="",0,1))+(IF(AG91="",0,1))+(IF(AG92="",0,1))+(IF(AG93="",0,1)+(IF(AG94="",0,1))+(IF(AG95="",0,1))+(IF(AG96="",0,1)))</f>
        <v>0</v>
      </c>
      <c r="AH103" s="16">
        <f>(IF(AH89="",0,1))+(IF(AH90="",0,1))+(IF(AH91="",0,1))+(IF(AH92="",0,1))+(IF(AH93="",0,1)+(IF(AH94="",0,1))+(IF(AH95="",0,1))+(IF(AH96="",0,1)))</f>
        <v>0</v>
      </c>
      <c r="AI103" s="16">
        <f>(IF(AI89="",0,1))+(IF(AI90="",0,1))+(IF(AI91="",0,1))+(IF(AI92="",0,1))+(IF(AI93="",0,1)+(IF(AI94="",0,1))+(IF(AI95="",0,1))+(IF(AI96="",0,1)))</f>
        <v>0</v>
      </c>
      <c r="AJ103" s="16">
        <f>(IF(AJ89="",0,1))+(IF(AJ90="",0,1))+(IF(AJ91="",0,1))+(IF(AJ92="",0,1))+(IF(AJ93="",0,1)+(IF(AJ94="",0,1))+(IF(AJ95="",0,1))+(IF(AJ96="",0,1)))</f>
        <v>0</v>
      </c>
      <c r="AK103" s="16">
        <f>(IF(AK89="",0,1))+(IF(AK90="",0,1))+(IF(AK91="",0,1))+(IF(AK92="",0,1))+(IF(AK93="",0,1)+(IF(AK94="",0,1))+(IF(AK95="",0,1))+(IF(AK96="",0,1)))</f>
        <v>0</v>
      </c>
      <c r="AL103" s="16">
        <f>(IF(AL89="",0,1))+(IF(AL90="",0,1))+(IF(AL91="",0,1))+(IF(AL92="",0,1))+(IF(AL93="",0,1)+(IF(AL94="",0,1))+(IF(AL95="",0,1))+(IF(AL96="",0,1)))</f>
        <v>0</v>
      </c>
      <c r="AM103" s="16">
        <f>(IF(AM89="",0,1))+(IF(AM90="",0,1))+(IF(AM91="",0,1))+(IF(AM92="",0,1))+(IF(AM93="",0,1)+(IF(AM94="",0,1))+(IF(AM95="",0,1))+(IF(AM96="",0,1)))</f>
        <v>0</v>
      </c>
      <c r="AN103" s="16">
        <f>(IF(AN89="",0,1))+(IF(AN90="",0,1))+(IF(AN91="",0,1))+(IF(AN92="",0,1))+(IF(AN93="",0,1)+(IF(AN94="",0,1))+(IF(AN95="",0,1))+(IF(AN96="",0,1)))</f>
        <v>0</v>
      </c>
      <c r="AO103" s="16">
        <f>(IF(AO89="",0,1))+(IF(AO90="",0,1))+(IF(AO91="",0,1))+(IF(AO92="",0,1))+(IF(AO93="",0,1)+(IF(AO94="",0,1))+(IF(AO95="",0,1))+(IF(AO96="",0,1)))</f>
        <v>0</v>
      </c>
      <c r="AP103" s="16">
        <f>(IF(AP89="",0,1))+(IF(AP90="",0,1))+(IF(AP91="",0,1))+(IF(AP92="",0,1))+(IF(AP93="",0,1)+(IF(AP94="",0,1))+(IF(AP95="",0,1))+(IF(AP96="",0,1)))</f>
        <v>0</v>
      </c>
      <c r="AQ103" s="16">
        <f>(IF(AQ89="",0,1))+(IF(AQ90="",0,1))+(IF(AQ91="",0,1))+(IF(AQ92="",0,1))+(IF(AQ93="",0,1)+(IF(AQ94="",0,1))+(IF(AQ95="",0,1))+(IF(AQ96="",0,1)))</f>
        <v>0</v>
      </c>
      <c r="AR103" s="16">
        <f>(IF(AR89="",0,1))+(IF(AR90="",0,1))+(IF(AR91="",0,1))+(IF(AR92="",0,1))+(IF(AR93="",0,1)+(IF(AR94="",0,1))+(IF(AR95="",0,1))+(IF(AR96="",0,1)))</f>
        <v>0</v>
      </c>
      <c r="AS103" s="16">
        <f>(IF(AS89="",0,1))+(IF(AS90="",0,1))+(IF(AS91="",0,1))+(IF(AS92="",0,1))+(IF(AS93="",0,1)+(IF(AS94="",0,1))+(IF(AS95="",0,1))+(IF(AS96="",0,1)))</f>
        <v>0</v>
      </c>
      <c r="AT103" s="16">
        <f>(IF(AT89="",0,1))+(IF(AT90="",0,1))+(IF(AT91="",0,1))+(IF(AT92="",0,1))+(IF(AT93="",0,1)+(IF(AT94="",0,1))+(IF(AT95="",0,1))+(IF(AT96="",0,1)))</f>
        <v>0</v>
      </c>
      <c r="AU103" s="16">
        <f>(IF(AU89="",0,1))+(IF(AU90="",0,1))+(IF(AU91="",0,1))+(IF(AU92="",0,1))+(IF(AU93="",0,1)+(IF(AU94="",0,1))+(IF(AU95="",0,1))+(IF(AU96="",0,1)))</f>
        <v>0</v>
      </c>
      <c r="AV103" s="16">
        <f>(IF(AV89="",0,1))+(IF(AV90="",0,1))+(IF(AV91="",0,1))+(IF(AV92="",0,1))+(IF(AV93="",0,1)+(IF(AV94="",0,1))+(IF(AV95="",0,1))+(IF(AV96="",0,1)))</f>
        <v>0</v>
      </c>
      <c r="AW103" s="16">
        <f>(IF(AW89="",0,1))+(IF(AW90="",0,1))+(IF(AW91="",0,1))+(IF(AW92="",0,1))+(IF(AW93="",0,1)+(IF(AW94="",0,1))+(IF(AW95="",0,1))+(IF(AW96="",0,1)))</f>
        <v>0</v>
      </c>
      <c r="AX103" s="16">
        <f>(IF(AX89="",0,1))+(IF(AX90="",0,1))+(IF(AX91="",0,1))+(IF(AX92="",0,1))+(IF(AX93="",0,1)+(IF(AX94="",0,1))+(IF(AX95="",0,1))+(IF(AX96="",0,1)))</f>
        <v>0</v>
      </c>
      <c r="AY103" s="16">
        <f>(IF(AY89="",0,1))+(IF(AY90="",0,1))+(IF(AY91="",0,1))+(IF(AY92="",0,1))+(IF(AY93="",0,1)+(IF(AY94="",0,1))+(IF(AY95="",0,1))+(IF(AY96="",0,1)))</f>
        <v>0</v>
      </c>
      <c r="AZ103" s="16">
        <f>(IF(AZ89="",0,1))+(IF(AZ90="",0,1))+(IF(AZ91="",0,1))+(IF(AZ92="",0,1))+(IF(AZ93="",0,1)+(IF(AZ94="",0,1))+(IF(AZ95="",0,1))+(IF(AZ96="",0,1)))</f>
        <v>0</v>
      </c>
      <c r="BA103" s="16">
        <f>(IF(BA89="",0,1))+(IF(BA90="",0,1))+(IF(BA91="",0,1))+(IF(BA92="",0,1))+(IF(BA93="",0,1)+(IF(BA94="",0,1))+(IF(BA95="",0,1))+(IF(BA96="",0,1)))</f>
        <v>0</v>
      </c>
      <c r="BB103" s="16">
        <f>(IF(BB89="",0,1))+(IF(BB90="",0,1))+(IF(BB91="",0,1))+(IF(BB92="",0,1))+(IF(BB93="",0,1)+(IF(BB94="",0,1))+(IF(BB95="",0,1))+(IF(BB96="",0,1)))</f>
        <v>0</v>
      </c>
      <c r="BC103" s="16">
        <f>(IF(BC89="",0,1))+(IF(BC90="",0,1))+(IF(BC91="",0,1))+(IF(BC92="",0,1))+(IF(BC93="",0,1)+(IF(BC94="",0,1))+(IF(BC95="",0,1))+(IF(BC96="",0,1)))</f>
        <v>0</v>
      </c>
      <c r="BD103" s="16">
        <f>(IF(BD89="",0,1))+(IF(BD90="",0,1))+(IF(BD91="",0,1))+(IF(BD92="",0,1))+(IF(BD93="",0,1)+(IF(BD94="",0,1))+(IF(BD95="",0,1))+(IF(BD96="",0,1)))</f>
        <v>0</v>
      </c>
      <c r="BE103" s="16">
        <f>(IF(BE89="",0,1))+(IF(BE90="",0,1))+(IF(BE91="",0,1))+(IF(BE92="",0,1))+(IF(BE93="",0,1)+(IF(BE94="",0,1))+(IF(BE95="",0,1))+(IF(BE96="",0,1)))</f>
        <v>0</v>
      </c>
      <c r="BF103" s="16">
        <f>(IF(BF89="",0,1))+(IF(BF90="",0,1))+(IF(BF91="",0,1))+(IF(BF92="",0,1))+(IF(BF93="",0,1)+(IF(BF94="",0,1))+(IF(BF95="",0,1))+(IF(BF96="",0,1)))</f>
        <v>0</v>
      </c>
      <c r="BG103" s="16">
        <f>(IF(BG89="",0,1))+(IF(BG90="",0,1))+(IF(BG91="",0,1))+(IF(BG92="",0,1))+(IF(BG93="",0,1)+(IF(BG94="",0,1))+(IF(BG95="",0,1))+(IF(BG96="",0,1)))</f>
        <v>0</v>
      </c>
      <c r="BH103" s="16">
        <f>(IF(BH89="",0,1))+(IF(BH90="",0,1))+(IF(BH91="",0,1))+(IF(BH92="",0,1))+(IF(BH93="",0,1)+(IF(BH94="",0,1))+(IF(BH95="",0,1))+(IF(BH96="",0,1)))</f>
        <v>0</v>
      </c>
      <c r="BI103" s="16">
        <f>(IF(BI89="",0,1))+(IF(BI90="",0,1))+(IF(BI91="",0,1))+(IF(BI92="",0,1))+(IF(BI93="",0,1)+(IF(BI94="",0,1))+(IF(BI95="",0,1))+(IF(BI96="",0,1)))</f>
        <v>0</v>
      </c>
      <c r="BJ103" s="16">
        <f>(IF(BJ89="",0,1))+(IF(BJ90="",0,1))+(IF(BJ91="",0,1))+(IF(BJ92="",0,1))+(IF(BJ93="",0,1)+(IF(BJ94="",0,1))+(IF(BJ95="",0,1))+(IF(BJ96="",0,1)))</f>
        <v>0</v>
      </c>
      <c r="BK103" s="16">
        <f>(IF(BK89="",0,1))+(IF(BK90="",0,1))+(IF(BK91="",0,1))+(IF(BK92="",0,1))+(IF(BK93="",0,1)+(IF(BK94="",0,1))+(IF(BK95="",0,1))+(IF(BK96="",0,1)))</f>
        <v>0</v>
      </c>
      <c r="BL103" s="16">
        <f>(IF(BL89="",0,1))+(IF(BL90="",0,1))+(IF(BL91="",0,1))+(IF(BL92="",0,1))+(IF(BL93="",0,1)+(IF(BL94="",0,1))+(IF(BL95="",0,1))+(IF(BL96="",0,1)))</f>
        <v>0</v>
      </c>
      <c r="BM103" s="16">
        <f>(IF(BM89="",0,1))+(IF(BM90="",0,1))+(IF(BM91="",0,1))+(IF(BM92="",0,1))+(IF(BM93="",0,1)+(IF(BM94="",0,1))+(IF(BM95="",0,1))+(IF(BM96="",0,1)))</f>
        <v>0</v>
      </c>
      <c r="BN103" s="16">
        <f>(IF(BN89="",0,1))+(IF(BN90="",0,1))+(IF(BN91="",0,1))+(IF(BN92="",0,1))+(IF(BN93="",0,1)+(IF(BN94="",0,1))+(IF(BN95="",0,1))+(IF(BN96="",0,1)))</f>
        <v>0</v>
      </c>
      <c r="BO103" s="16">
        <f>(IF(BO89="",0,1))+(IF(BO90="",0,1))+(IF(BO91="",0,1))+(IF(BO92="",0,1))+(IF(BO93="",0,1)+(IF(BO94="",0,1))+(IF(BO95="",0,1))+(IF(BO96="",0,1)))</f>
        <v>0</v>
      </c>
      <c r="BP103" s="16">
        <f>(IF(BP89="",0,1))+(IF(BP90="",0,1))+(IF(BP91="",0,1))+(IF(BP92="",0,1))+(IF(BP93="",0,1)+(IF(BP94="",0,1))+(IF(BP95="",0,1))+(IF(BP96="",0,1)))</f>
        <v>0</v>
      </c>
    </row>
    <row r="104" spans="2:69" x14ac:dyDescent="0.2">
      <c r="B104" s="189" t="s">
        <v>46</v>
      </c>
      <c r="C104" s="190"/>
      <c r="D104" s="22">
        <f>IF(H125&gt;=2*H126,1,0)</f>
        <v>0</v>
      </c>
      <c r="F104" s="203" t="s">
        <v>80</v>
      </c>
      <c r="G104" s="224"/>
      <c r="H104" s="39" t="s">
        <v>31</v>
      </c>
      <c r="I104" s="65">
        <v>43125</v>
      </c>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7"/>
    </row>
    <row r="105" spans="2:69" x14ac:dyDescent="0.2">
      <c r="B105" s="216" t="s">
        <v>139</v>
      </c>
      <c r="C105" s="219"/>
      <c r="F105" s="198" t="s">
        <v>81</v>
      </c>
      <c r="G105" s="223"/>
      <c r="H105" s="40"/>
      <c r="I105" s="71">
        <v>0.5</v>
      </c>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70"/>
    </row>
    <row r="106" spans="2:69" x14ac:dyDescent="0.2">
      <c r="B106" s="218"/>
      <c r="C106" s="219"/>
      <c r="F106" s="198" t="s">
        <v>82</v>
      </c>
      <c r="G106" s="223"/>
      <c r="H106" s="40"/>
      <c r="I106" s="71">
        <v>0.52083333333333337</v>
      </c>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70"/>
    </row>
    <row r="107" spans="2:69" x14ac:dyDescent="0.2">
      <c r="B107" s="218"/>
      <c r="C107" s="219"/>
      <c r="F107" s="125" t="s">
        <v>55</v>
      </c>
      <c r="G107" s="126"/>
      <c r="H107" s="40"/>
      <c r="I107" s="102" t="str">
        <f>TEXT(I106-I105,"h:mm")</f>
        <v>0:30</v>
      </c>
      <c r="J107" s="96" t="str">
        <f>TEXT(J106-J105,"h:mm")</f>
        <v>0:00</v>
      </c>
      <c r="K107" s="96" t="str">
        <f>TEXT(K106-K105,"h:mm")</f>
        <v>0:00</v>
      </c>
      <c r="L107" s="96" t="str">
        <f>TEXT(L106-L105,"h:mm")</f>
        <v>0:00</v>
      </c>
      <c r="M107" s="96" t="str">
        <f>TEXT(M106-M105,"h:mm")</f>
        <v>0:00</v>
      </c>
      <c r="N107" s="96" t="str">
        <f>TEXT(N106-N105,"h:mm")</f>
        <v>0:00</v>
      </c>
      <c r="O107" s="96" t="str">
        <f>TEXT(O106-O105,"h:mm")</f>
        <v>0:00</v>
      </c>
      <c r="P107" s="96" t="str">
        <f>TEXT(P106-P105,"h:mm")</f>
        <v>0:00</v>
      </c>
      <c r="Q107" s="96" t="str">
        <f>TEXT(Q106-Q105,"h:mm")</f>
        <v>0:00</v>
      </c>
      <c r="R107" s="96" t="str">
        <f>TEXT(R106-R105,"h:mm")</f>
        <v>0:00</v>
      </c>
      <c r="S107" s="96" t="str">
        <f>TEXT(S106-S105,"h:mm")</f>
        <v>0:00</v>
      </c>
      <c r="T107" s="96" t="str">
        <f>TEXT(T106-T105,"h:mm")</f>
        <v>0:00</v>
      </c>
      <c r="U107" s="96" t="str">
        <f>TEXT(U106-U105,"h:mm")</f>
        <v>0:00</v>
      </c>
      <c r="V107" s="96" t="str">
        <f>TEXT(V106-V105,"h:mm")</f>
        <v>0:00</v>
      </c>
      <c r="W107" s="96" t="str">
        <f>TEXT(W106-W105,"h:mm")</f>
        <v>0:00</v>
      </c>
      <c r="X107" s="96" t="str">
        <f>TEXT(X106-X105,"h:mm")</f>
        <v>0:00</v>
      </c>
      <c r="Y107" s="96" t="str">
        <f>TEXT(Y106-Y105,"h:mm")</f>
        <v>0:00</v>
      </c>
      <c r="Z107" s="96" t="str">
        <f>TEXT(Z106-Z105,"h:mm")</f>
        <v>0:00</v>
      </c>
      <c r="AA107" s="96" t="str">
        <f>TEXT(AA106-AA105,"h:mm")</f>
        <v>0:00</v>
      </c>
      <c r="AB107" s="96" t="str">
        <f>TEXT(AB106-AB105,"h:mm")</f>
        <v>0:00</v>
      </c>
      <c r="AC107" s="96" t="str">
        <f>TEXT(AC106-AC105,"h:mm")</f>
        <v>0:00</v>
      </c>
      <c r="AD107" s="96" t="str">
        <f>TEXT(AD106-AD105,"h:mm")</f>
        <v>0:00</v>
      </c>
      <c r="AE107" s="96" t="str">
        <f>TEXT(AE106-AE105,"h:mm")</f>
        <v>0:00</v>
      </c>
      <c r="AF107" s="96" t="str">
        <f>TEXT(AF106-AF105,"h:mm")</f>
        <v>0:00</v>
      </c>
      <c r="AG107" s="96" t="str">
        <f>TEXT(AG106-AG105,"h:mm")</f>
        <v>0:00</v>
      </c>
      <c r="AH107" s="96" t="str">
        <f>TEXT(AH106-AH105,"h:mm")</f>
        <v>0:00</v>
      </c>
      <c r="AI107" s="96" t="str">
        <f>TEXT(AI106-AI105,"h:mm")</f>
        <v>0:00</v>
      </c>
      <c r="AJ107" s="96" t="str">
        <f>TEXT(AJ106-AJ105,"h:mm")</f>
        <v>0:00</v>
      </c>
      <c r="AK107" s="96" t="str">
        <f>TEXT(AK106-AK105,"h:mm")</f>
        <v>0:00</v>
      </c>
      <c r="AL107" s="96" t="str">
        <f>TEXT(AL106-AL105,"h:mm")</f>
        <v>0:00</v>
      </c>
      <c r="AM107" s="96" t="str">
        <f>TEXT(AM106-AM105,"h:mm")</f>
        <v>0:00</v>
      </c>
      <c r="AN107" s="96" t="str">
        <f>TEXT(AN106-AN105,"h:mm")</f>
        <v>0:00</v>
      </c>
      <c r="AO107" s="96" t="str">
        <f>TEXT(AO106-AO105,"h:mm")</f>
        <v>0:00</v>
      </c>
      <c r="AP107" s="96" t="str">
        <f>TEXT(AP106-AP105,"h:mm")</f>
        <v>0:00</v>
      </c>
      <c r="AQ107" s="96" t="str">
        <f>TEXT(AQ106-AQ105,"h:mm")</f>
        <v>0:00</v>
      </c>
      <c r="AR107" s="96" t="str">
        <f>TEXT(AR106-AR105,"h:mm")</f>
        <v>0:00</v>
      </c>
      <c r="AS107" s="96" t="str">
        <f>TEXT(AS106-AS105,"h:mm")</f>
        <v>0:00</v>
      </c>
      <c r="AT107" s="96" t="str">
        <f>TEXT(AT106-AT105,"h:mm")</f>
        <v>0:00</v>
      </c>
      <c r="AU107" s="96" t="str">
        <f>TEXT(AU106-AU105,"h:mm")</f>
        <v>0:00</v>
      </c>
      <c r="AV107" s="96" t="str">
        <f>TEXT(AV106-AV105,"h:mm")</f>
        <v>0:00</v>
      </c>
      <c r="AW107" s="96" t="str">
        <f>TEXT(AW106-AW105,"h:mm")</f>
        <v>0:00</v>
      </c>
      <c r="AX107" s="96" t="str">
        <f>TEXT(AX106-AX105,"h:mm")</f>
        <v>0:00</v>
      </c>
      <c r="AY107" s="96" t="str">
        <f>TEXT(AY106-AY105,"h:mm")</f>
        <v>0:00</v>
      </c>
      <c r="AZ107" s="96" t="str">
        <f>TEXT(AZ106-AZ105,"h:mm")</f>
        <v>0:00</v>
      </c>
      <c r="BA107" s="96" t="str">
        <f>TEXT(BA106-BA105,"h:mm")</f>
        <v>0:00</v>
      </c>
      <c r="BB107" s="96" t="str">
        <f>TEXT(BB106-BB105,"h:mm")</f>
        <v>0:00</v>
      </c>
      <c r="BC107" s="96" t="str">
        <f>TEXT(BC106-BC105,"h:mm")</f>
        <v>0:00</v>
      </c>
      <c r="BD107" s="96" t="str">
        <f>TEXT(BD106-BD105,"h:mm")</f>
        <v>0:00</v>
      </c>
      <c r="BE107" s="96" t="str">
        <f>TEXT(BE106-BE105,"h:mm")</f>
        <v>0:00</v>
      </c>
      <c r="BF107" s="96" t="str">
        <f>TEXT(BF106-BF105,"h:mm")</f>
        <v>0:00</v>
      </c>
      <c r="BG107" s="96" t="str">
        <f>TEXT(BG106-BG105,"h:mm")</f>
        <v>0:00</v>
      </c>
      <c r="BH107" s="96" t="str">
        <f>TEXT(BH106-BH105,"h:mm")</f>
        <v>0:00</v>
      </c>
      <c r="BI107" s="96" t="str">
        <f>TEXT(BI106-BI105,"h:mm")</f>
        <v>0:00</v>
      </c>
      <c r="BJ107" s="96" t="str">
        <f>TEXT(BJ106-BJ105,"h:mm")</f>
        <v>0:00</v>
      </c>
      <c r="BK107" s="96" t="str">
        <f>TEXT(BK106-BK105,"h:mm")</f>
        <v>0:00</v>
      </c>
      <c r="BL107" s="96" t="str">
        <f>TEXT(BL106-BL105,"h:mm")</f>
        <v>0:00</v>
      </c>
      <c r="BM107" s="96" t="str">
        <f>TEXT(BM106-BM105,"h:mm")</f>
        <v>0:00</v>
      </c>
      <c r="BN107" s="96" t="str">
        <f>TEXT(BN106-BN105,"h:mm")</f>
        <v>0:00</v>
      </c>
      <c r="BO107" s="96" t="str">
        <f>TEXT(BO106-BO105,"h:mm")</f>
        <v>0:00</v>
      </c>
      <c r="BP107" s="97" t="str">
        <f>TEXT(BP106-BP105,"h:mm")</f>
        <v>0:00</v>
      </c>
    </row>
    <row r="108" spans="2:69" x14ac:dyDescent="0.2">
      <c r="B108" s="218"/>
      <c r="C108" s="219"/>
      <c r="F108" s="195" t="s">
        <v>61</v>
      </c>
      <c r="G108" s="49" t="s">
        <v>36</v>
      </c>
      <c r="H108" s="40"/>
      <c r="I108" s="123"/>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c r="BI108" s="124"/>
      <c r="BJ108" s="124"/>
      <c r="BK108" s="124"/>
      <c r="BL108" s="124"/>
      <c r="BM108" s="124"/>
      <c r="BN108" s="124"/>
      <c r="BO108" s="124"/>
      <c r="BP108" s="59"/>
    </row>
    <row r="109" spans="2:69" x14ac:dyDescent="0.2">
      <c r="B109" s="218"/>
      <c r="C109" s="219"/>
      <c r="F109" s="195"/>
      <c r="G109" s="46" t="s">
        <v>62</v>
      </c>
      <c r="H109" s="40"/>
      <c r="I109" s="123" t="s">
        <v>145</v>
      </c>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BI109" s="124"/>
      <c r="BJ109" s="124"/>
      <c r="BK109" s="124"/>
      <c r="BL109" s="124"/>
      <c r="BM109" s="124"/>
      <c r="BN109" s="124"/>
      <c r="BO109" s="124"/>
      <c r="BP109" s="59"/>
    </row>
    <row r="110" spans="2:69" x14ac:dyDescent="0.2">
      <c r="B110" s="218"/>
      <c r="C110" s="219"/>
      <c r="F110" s="195"/>
      <c r="G110" s="50" t="s">
        <v>37</v>
      </c>
      <c r="H110" s="40"/>
      <c r="I110" s="123"/>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c r="BH110" s="124"/>
      <c r="BI110" s="124"/>
      <c r="BJ110" s="124"/>
      <c r="BK110" s="124"/>
      <c r="BL110" s="124"/>
      <c r="BM110" s="124"/>
      <c r="BN110" s="124"/>
      <c r="BO110" s="124"/>
      <c r="BP110" s="59"/>
    </row>
    <row r="111" spans="2:69" ht="25.5" x14ac:dyDescent="0.2">
      <c r="B111" s="218"/>
      <c r="C111" s="219"/>
      <c r="F111" s="200" t="s">
        <v>68</v>
      </c>
      <c r="G111" s="46" t="s">
        <v>63</v>
      </c>
      <c r="H111" s="40"/>
      <c r="I111" s="123"/>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c r="BI111" s="124"/>
      <c r="BJ111" s="124"/>
      <c r="BK111" s="124"/>
      <c r="BL111" s="124"/>
      <c r="BM111" s="124"/>
      <c r="BN111" s="124"/>
      <c r="BO111" s="124"/>
      <c r="BP111" s="59"/>
    </row>
    <row r="112" spans="2:69" x14ac:dyDescent="0.2">
      <c r="B112" s="218"/>
      <c r="C112" s="219"/>
      <c r="F112" s="201"/>
      <c r="G112" s="47" t="s">
        <v>15</v>
      </c>
      <c r="H112" s="40"/>
      <c r="I112" s="123"/>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4"/>
      <c r="BC112" s="124"/>
      <c r="BD112" s="124"/>
      <c r="BE112" s="124"/>
      <c r="BF112" s="124"/>
      <c r="BG112" s="124"/>
      <c r="BH112" s="124"/>
      <c r="BI112" s="124"/>
      <c r="BJ112" s="124"/>
      <c r="BK112" s="124"/>
      <c r="BL112" s="124"/>
      <c r="BM112" s="124"/>
      <c r="BN112" s="124"/>
      <c r="BO112" s="124"/>
      <c r="BP112" s="59"/>
    </row>
    <row r="113" spans="2:69" x14ac:dyDescent="0.2">
      <c r="B113" s="218"/>
      <c r="C113" s="219"/>
      <c r="F113" s="201"/>
      <c r="G113" s="47" t="s">
        <v>16</v>
      </c>
      <c r="H113" s="40"/>
      <c r="I113" s="123"/>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59"/>
    </row>
    <row r="114" spans="2:69" x14ac:dyDescent="0.2">
      <c r="B114" s="218"/>
      <c r="C114" s="219"/>
      <c r="F114" s="201"/>
      <c r="G114" s="47" t="s">
        <v>17</v>
      </c>
      <c r="H114" s="40"/>
      <c r="I114" s="123"/>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59"/>
    </row>
    <row r="115" spans="2:69" x14ac:dyDescent="0.2">
      <c r="B115" s="218"/>
      <c r="C115" s="219"/>
      <c r="F115" s="202"/>
      <c r="G115" s="47" t="s">
        <v>64</v>
      </c>
      <c r="H115" s="40"/>
      <c r="I115" s="123"/>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59"/>
    </row>
    <row r="116" spans="2:69" x14ac:dyDescent="0.2">
      <c r="B116" s="218"/>
      <c r="C116" s="219"/>
      <c r="F116" s="200" t="s">
        <v>67</v>
      </c>
      <c r="G116" s="50" t="s">
        <v>69</v>
      </c>
      <c r="H116" s="40"/>
      <c r="I116" s="123"/>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59"/>
    </row>
    <row r="117" spans="2:69" x14ac:dyDescent="0.2">
      <c r="B117" s="218"/>
      <c r="C117" s="219"/>
      <c r="F117" s="201"/>
      <c r="G117" s="50" t="s">
        <v>70</v>
      </c>
      <c r="H117" s="40"/>
      <c r="I117" s="123" t="s">
        <v>155</v>
      </c>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c r="BJ117" s="124"/>
      <c r="BK117" s="124"/>
      <c r="BL117" s="124"/>
      <c r="BM117" s="124"/>
      <c r="BN117" s="124"/>
      <c r="BO117" s="124"/>
      <c r="BP117" s="59"/>
    </row>
    <row r="118" spans="2:69" x14ac:dyDescent="0.2">
      <c r="B118" s="218"/>
      <c r="C118" s="219"/>
      <c r="F118" s="201"/>
      <c r="G118" s="50" t="s">
        <v>71</v>
      </c>
      <c r="H118" s="40"/>
      <c r="I118" s="123"/>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c r="BI118" s="124"/>
      <c r="BJ118" s="124"/>
      <c r="BK118" s="124"/>
      <c r="BL118" s="124"/>
      <c r="BM118" s="124"/>
      <c r="BN118" s="124"/>
      <c r="BO118" s="124"/>
      <c r="BP118" s="59"/>
    </row>
    <row r="119" spans="2:69" x14ac:dyDescent="0.2">
      <c r="B119" s="218"/>
      <c r="C119" s="219"/>
      <c r="F119" s="201"/>
      <c r="G119" s="50" t="s">
        <v>72</v>
      </c>
      <c r="H119" s="40"/>
      <c r="I119" s="123"/>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c r="BJ119" s="124"/>
      <c r="BK119" s="124"/>
      <c r="BL119" s="124"/>
      <c r="BM119" s="124"/>
      <c r="BN119" s="124"/>
      <c r="BO119" s="124"/>
      <c r="BP119" s="59"/>
    </row>
    <row r="120" spans="2:69" x14ac:dyDescent="0.2">
      <c r="B120" s="218"/>
      <c r="C120" s="219"/>
      <c r="F120" s="202"/>
      <c r="G120" s="50" t="s">
        <v>64</v>
      </c>
      <c r="H120" s="40"/>
      <c r="I120" s="123"/>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c r="BJ120" s="124"/>
      <c r="BK120" s="124"/>
      <c r="BL120" s="124"/>
      <c r="BM120" s="124"/>
      <c r="BN120" s="124"/>
      <c r="BO120" s="124"/>
      <c r="BP120" s="59"/>
    </row>
    <row r="121" spans="2:69" x14ac:dyDescent="0.2">
      <c r="B121" s="218"/>
      <c r="C121" s="219"/>
      <c r="F121" s="200" t="s">
        <v>40</v>
      </c>
      <c r="G121" s="51" t="s">
        <v>41</v>
      </c>
      <c r="H121" s="40"/>
      <c r="I121" s="123" t="s">
        <v>50</v>
      </c>
      <c r="J121" s="124" t="s">
        <v>51</v>
      </c>
      <c r="K121" s="124" t="s">
        <v>51</v>
      </c>
      <c r="L121" s="124" t="s">
        <v>51</v>
      </c>
      <c r="M121" s="124" t="s">
        <v>51</v>
      </c>
      <c r="N121" s="124" t="s">
        <v>51</v>
      </c>
      <c r="O121" s="124" t="s">
        <v>51</v>
      </c>
      <c r="P121" s="124" t="s">
        <v>51</v>
      </c>
      <c r="Q121" s="124" t="s">
        <v>51</v>
      </c>
      <c r="R121" s="124" t="s">
        <v>51</v>
      </c>
      <c r="S121" s="124" t="s">
        <v>51</v>
      </c>
      <c r="T121" s="124" t="s">
        <v>51</v>
      </c>
      <c r="U121" s="124" t="s">
        <v>51</v>
      </c>
      <c r="V121" s="124" t="s">
        <v>51</v>
      </c>
      <c r="W121" s="124" t="s">
        <v>51</v>
      </c>
      <c r="X121" s="124" t="s">
        <v>51</v>
      </c>
      <c r="Y121" s="124" t="s">
        <v>51</v>
      </c>
      <c r="Z121" s="124" t="s">
        <v>51</v>
      </c>
      <c r="AA121" s="124" t="s">
        <v>51</v>
      </c>
      <c r="AB121" s="124" t="s">
        <v>51</v>
      </c>
      <c r="AC121" s="124" t="s">
        <v>51</v>
      </c>
      <c r="AD121" s="124" t="s">
        <v>51</v>
      </c>
      <c r="AE121" s="124" t="s">
        <v>51</v>
      </c>
      <c r="AF121" s="124" t="s">
        <v>51</v>
      </c>
      <c r="AG121" s="124" t="s">
        <v>51</v>
      </c>
      <c r="AH121" s="124" t="s">
        <v>51</v>
      </c>
      <c r="AI121" s="124" t="s">
        <v>51</v>
      </c>
      <c r="AJ121" s="124" t="s">
        <v>51</v>
      </c>
      <c r="AK121" s="124" t="s">
        <v>51</v>
      </c>
      <c r="AL121" s="124" t="s">
        <v>51</v>
      </c>
      <c r="AM121" s="124" t="s">
        <v>51</v>
      </c>
      <c r="AN121" s="124" t="s">
        <v>51</v>
      </c>
      <c r="AO121" s="124" t="s">
        <v>51</v>
      </c>
      <c r="AP121" s="124" t="s">
        <v>51</v>
      </c>
      <c r="AQ121" s="124" t="s">
        <v>51</v>
      </c>
      <c r="AR121" s="124" t="s">
        <v>51</v>
      </c>
      <c r="AS121" s="124" t="s">
        <v>51</v>
      </c>
      <c r="AT121" s="124" t="s">
        <v>51</v>
      </c>
      <c r="AU121" s="124" t="s">
        <v>51</v>
      </c>
      <c r="AV121" s="124" t="s">
        <v>51</v>
      </c>
      <c r="AW121" s="124" t="s">
        <v>51</v>
      </c>
      <c r="AX121" s="124" t="s">
        <v>51</v>
      </c>
      <c r="AY121" s="124" t="s">
        <v>51</v>
      </c>
      <c r="AZ121" s="124" t="s">
        <v>51</v>
      </c>
      <c r="BA121" s="124" t="s">
        <v>51</v>
      </c>
      <c r="BB121" s="124" t="s">
        <v>51</v>
      </c>
      <c r="BC121" s="124" t="s">
        <v>51</v>
      </c>
      <c r="BD121" s="124" t="s">
        <v>51</v>
      </c>
      <c r="BE121" s="124" t="s">
        <v>51</v>
      </c>
      <c r="BF121" s="124" t="s">
        <v>51</v>
      </c>
      <c r="BG121" s="124" t="s">
        <v>51</v>
      </c>
      <c r="BH121" s="124" t="s">
        <v>51</v>
      </c>
      <c r="BI121" s="124" t="s">
        <v>51</v>
      </c>
      <c r="BJ121" s="124" t="s">
        <v>51</v>
      </c>
      <c r="BK121" s="124" t="s">
        <v>51</v>
      </c>
      <c r="BL121" s="124" t="s">
        <v>51</v>
      </c>
      <c r="BM121" s="124" t="s">
        <v>51</v>
      </c>
      <c r="BN121" s="124" t="s">
        <v>51</v>
      </c>
      <c r="BO121" s="124" t="s">
        <v>51</v>
      </c>
      <c r="BP121" s="59" t="s">
        <v>51</v>
      </c>
    </row>
    <row r="122" spans="2:69" x14ac:dyDescent="0.2">
      <c r="B122" s="218"/>
      <c r="C122" s="219"/>
      <c r="F122" s="201"/>
      <c r="G122" s="51" t="s">
        <v>42</v>
      </c>
      <c r="H122" s="40"/>
      <c r="I122" s="123" t="s">
        <v>50</v>
      </c>
      <c r="J122" s="124" t="s">
        <v>51</v>
      </c>
      <c r="K122" s="124" t="s">
        <v>51</v>
      </c>
      <c r="L122" s="124" t="s">
        <v>51</v>
      </c>
      <c r="M122" s="124" t="s">
        <v>51</v>
      </c>
      <c r="N122" s="124" t="s">
        <v>51</v>
      </c>
      <c r="O122" s="124" t="s">
        <v>51</v>
      </c>
      <c r="P122" s="124" t="s">
        <v>51</v>
      </c>
      <c r="Q122" s="124" t="s">
        <v>51</v>
      </c>
      <c r="R122" s="124" t="s">
        <v>51</v>
      </c>
      <c r="S122" s="124" t="s">
        <v>51</v>
      </c>
      <c r="T122" s="124" t="s">
        <v>51</v>
      </c>
      <c r="U122" s="124" t="s">
        <v>51</v>
      </c>
      <c r="V122" s="124" t="s">
        <v>51</v>
      </c>
      <c r="W122" s="124" t="s">
        <v>51</v>
      </c>
      <c r="X122" s="124" t="s">
        <v>51</v>
      </c>
      <c r="Y122" s="124" t="s">
        <v>51</v>
      </c>
      <c r="Z122" s="124" t="s">
        <v>51</v>
      </c>
      <c r="AA122" s="124" t="s">
        <v>51</v>
      </c>
      <c r="AB122" s="124" t="s">
        <v>51</v>
      </c>
      <c r="AC122" s="124" t="s">
        <v>51</v>
      </c>
      <c r="AD122" s="124" t="s">
        <v>51</v>
      </c>
      <c r="AE122" s="124" t="s">
        <v>51</v>
      </c>
      <c r="AF122" s="124" t="s">
        <v>51</v>
      </c>
      <c r="AG122" s="124" t="s">
        <v>51</v>
      </c>
      <c r="AH122" s="124" t="s">
        <v>51</v>
      </c>
      <c r="AI122" s="124" t="s">
        <v>51</v>
      </c>
      <c r="AJ122" s="124" t="s">
        <v>51</v>
      </c>
      <c r="AK122" s="124" t="s">
        <v>51</v>
      </c>
      <c r="AL122" s="124" t="s">
        <v>51</v>
      </c>
      <c r="AM122" s="124" t="s">
        <v>51</v>
      </c>
      <c r="AN122" s="124" t="s">
        <v>51</v>
      </c>
      <c r="AO122" s="124" t="s">
        <v>51</v>
      </c>
      <c r="AP122" s="124" t="s">
        <v>51</v>
      </c>
      <c r="AQ122" s="124" t="s">
        <v>51</v>
      </c>
      <c r="AR122" s="124" t="s">
        <v>51</v>
      </c>
      <c r="AS122" s="124" t="s">
        <v>51</v>
      </c>
      <c r="AT122" s="124" t="s">
        <v>51</v>
      </c>
      <c r="AU122" s="124" t="s">
        <v>51</v>
      </c>
      <c r="AV122" s="124" t="s">
        <v>51</v>
      </c>
      <c r="AW122" s="124" t="s">
        <v>51</v>
      </c>
      <c r="AX122" s="124" t="s">
        <v>51</v>
      </c>
      <c r="AY122" s="124" t="s">
        <v>51</v>
      </c>
      <c r="AZ122" s="124" t="s">
        <v>51</v>
      </c>
      <c r="BA122" s="124" t="s">
        <v>51</v>
      </c>
      <c r="BB122" s="124" t="s">
        <v>51</v>
      </c>
      <c r="BC122" s="124" t="s">
        <v>51</v>
      </c>
      <c r="BD122" s="124" t="s">
        <v>51</v>
      </c>
      <c r="BE122" s="124" t="s">
        <v>51</v>
      </c>
      <c r="BF122" s="124" t="s">
        <v>51</v>
      </c>
      <c r="BG122" s="124" t="s">
        <v>51</v>
      </c>
      <c r="BH122" s="124" t="s">
        <v>51</v>
      </c>
      <c r="BI122" s="124" t="s">
        <v>51</v>
      </c>
      <c r="BJ122" s="124" t="s">
        <v>51</v>
      </c>
      <c r="BK122" s="124" t="s">
        <v>51</v>
      </c>
      <c r="BL122" s="124" t="s">
        <v>51</v>
      </c>
      <c r="BM122" s="124" t="s">
        <v>51</v>
      </c>
      <c r="BN122" s="124" t="s">
        <v>51</v>
      </c>
      <c r="BO122" s="124" t="s">
        <v>51</v>
      </c>
      <c r="BP122" s="59" t="s">
        <v>51</v>
      </c>
    </row>
    <row r="123" spans="2:69" x14ac:dyDescent="0.2">
      <c r="B123" s="218"/>
      <c r="C123" s="219"/>
      <c r="F123" s="201"/>
      <c r="G123" s="50" t="s">
        <v>64</v>
      </c>
      <c r="H123" s="40"/>
      <c r="I123" s="123"/>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c r="BH123" s="124"/>
      <c r="BI123" s="124"/>
      <c r="BJ123" s="124"/>
      <c r="BK123" s="124"/>
      <c r="BL123" s="124"/>
      <c r="BM123" s="124"/>
      <c r="BN123" s="124"/>
      <c r="BO123" s="124"/>
      <c r="BP123" s="59"/>
    </row>
    <row r="124" spans="2:69" x14ac:dyDescent="0.2">
      <c r="B124" s="218"/>
      <c r="C124" s="219"/>
      <c r="F124" s="198" t="s">
        <v>43</v>
      </c>
      <c r="G124" s="223"/>
      <c r="H124" s="40"/>
      <c r="I124" s="123" t="s">
        <v>50</v>
      </c>
      <c r="J124" s="124" t="s">
        <v>51</v>
      </c>
      <c r="K124" s="124" t="s">
        <v>51</v>
      </c>
      <c r="L124" s="124" t="s">
        <v>51</v>
      </c>
      <c r="M124" s="124" t="s">
        <v>51</v>
      </c>
      <c r="N124" s="124" t="s">
        <v>51</v>
      </c>
      <c r="O124" s="124" t="s">
        <v>51</v>
      </c>
      <c r="P124" s="124" t="s">
        <v>51</v>
      </c>
      <c r="Q124" s="124" t="s">
        <v>51</v>
      </c>
      <c r="R124" s="124" t="s">
        <v>51</v>
      </c>
      <c r="S124" s="124" t="s">
        <v>51</v>
      </c>
      <c r="T124" s="124" t="s">
        <v>51</v>
      </c>
      <c r="U124" s="124" t="s">
        <v>51</v>
      </c>
      <c r="V124" s="124" t="s">
        <v>51</v>
      </c>
      <c r="W124" s="124" t="s">
        <v>51</v>
      </c>
      <c r="X124" s="124" t="s">
        <v>51</v>
      </c>
      <c r="Y124" s="124" t="s">
        <v>51</v>
      </c>
      <c r="Z124" s="124" t="s">
        <v>51</v>
      </c>
      <c r="AA124" s="124" t="s">
        <v>51</v>
      </c>
      <c r="AB124" s="124" t="s">
        <v>51</v>
      </c>
      <c r="AC124" s="124" t="s">
        <v>51</v>
      </c>
      <c r="AD124" s="124" t="s">
        <v>51</v>
      </c>
      <c r="AE124" s="124" t="s">
        <v>51</v>
      </c>
      <c r="AF124" s="124" t="s">
        <v>51</v>
      </c>
      <c r="AG124" s="124" t="s">
        <v>51</v>
      </c>
      <c r="AH124" s="124" t="s">
        <v>51</v>
      </c>
      <c r="AI124" s="124" t="s">
        <v>51</v>
      </c>
      <c r="AJ124" s="124" t="s">
        <v>51</v>
      </c>
      <c r="AK124" s="124" t="s">
        <v>51</v>
      </c>
      <c r="AL124" s="124" t="s">
        <v>51</v>
      </c>
      <c r="AM124" s="124" t="s">
        <v>51</v>
      </c>
      <c r="AN124" s="124" t="s">
        <v>51</v>
      </c>
      <c r="AO124" s="124" t="s">
        <v>51</v>
      </c>
      <c r="AP124" s="124" t="s">
        <v>51</v>
      </c>
      <c r="AQ124" s="124" t="s">
        <v>51</v>
      </c>
      <c r="AR124" s="124" t="s">
        <v>51</v>
      </c>
      <c r="AS124" s="124" t="s">
        <v>51</v>
      </c>
      <c r="AT124" s="124" t="s">
        <v>51</v>
      </c>
      <c r="AU124" s="124" t="s">
        <v>51</v>
      </c>
      <c r="AV124" s="124" t="s">
        <v>51</v>
      </c>
      <c r="AW124" s="124" t="s">
        <v>51</v>
      </c>
      <c r="AX124" s="124" t="s">
        <v>51</v>
      </c>
      <c r="AY124" s="124" t="s">
        <v>51</v>
      </c>
      <c r="AZ124" s="124" t="s">
        <v>51</v>
      </c>
      <c r="BA124" s="124" t="s">
        <v>51</v>
      </c>
      <c r="BB124" s="124" t="s">
        <v>51</v>
      </c>
      <c r="BC124" s="124" t="s">
        <v>51</v>
      </c>
      <c r="BD124" s="124" t="s">
        <v>51</v>
      </c>
      <c r="BE124" s="124" t="s">
        <v>51</v>
      </c>
      <c r="BF124" s="124" t="s">
        <v>51</v>
      </c>
      <c r="BG124" s="124" t="s">
        <v>51</v>
      </c>
      <c r="BH124" s="124" t="s">
        <v>51</v>
      </c>
      <c r="BI124" s="124" t="s">
        <v>51</v>
      </c>
      <c r="BJ124" s="124" t="s">
        <v>51</v>
      </c>
      <c r="BK124" s="124" t="s">
        <v>51</v>
      </c>
      <c r="BL124" s="124" t="s">
        <v>51</v>
      </c>
      <c r="BM124" s="124" t="s">
        <v>51</v>
      </c>
      <c r="BN124" s="124" t="s">
        <v>51</v>
      </c>
      <c r="BO124" s="124" t="s">
        <v>51</v>
      </c>
      <c r="BP124" s="59" t="s">
        <v>51</v>
      </c>
      <c r="BQ124" s="16" t="s">
        <v>125</v>
      </c>
    </row>
    <row r="125" spans="2:69" ht="13.5" thickBot="1" x14ac:dyDescent="0.25">
      <c r="B125" s="220"/>
      <c r="C125" s="221"/>
      <c r="F125" s="196" t="s">
        <v>34</v>
      </c>
      <c r="G125" s="222"/>
      <c r="H125" s="41">
        <f>SUM(I125:BP125)</f>
        <v>0</v>
      </c>
      <c r="I125" s="103">
        <f>I107*I132*I130</f>
        <v>0</v>
      </c>
      <c r="J125" s="103">
        <f>J107*J132*J130</f>
        <v>0</v>
      </c>
      <c r="K125" s="103">
        <f>K107*K132*K130</f>
        <v>0</v>
      </c>
      <c r="L125" s="103">
        <f>L107*L132*L130</f>
        <v>0</v>
      </c>
      <c r="M125" s="103">
        <f>M107*M132*M130</f>
        <v>0</v>
      </c>
      <c r="N125" s="103">
        <f>N107*N132*N130</f>
        <v>0</v>
      </c>
      <c r="O125" s="103">
        <f>O107*O132*O130</f>
        <v>0</v>
      </c>
      <c r="P125" s="103">
        <f>P107*P132*P130</f>
        <v>0</v>
      </c>
      <c r="Q125" s="103">
        <f>Q107*Q132*Q130</f>
        <v>0</v>
      </c>
      <c r="R125" s="103">
        <f>R107*R132*R130</f>
        <v>0</v>
      </c>
      <c r="S125" s="103">
        <f>S107*S132*S130</f>
        <v>0</v>
      </c>
      <c r="T125" s="103">
        <f>T107*T132*T130</f>
        <v>0</v>
      </c>
      <c r="U125" s="103">
        <f>U107*U132*U130</f>
        <v>0</v>
      </c>
      <c r="V125" s="103">
        <f>V107*V132*V130</f>
        <v>0</v>
      </c>
      <c r="W125" s="103">
        <f>W107*W132*W130</f>
        <v>0</v>
      </c>
      <c r="X125" s="103">
        <f>X107*X132*X130</f>
        <v>0</v>
      </c>
      <c r="Y125" s="103">
        <f>Y107*Y132*Y130</f>
        <v>0</v>
      </c>
      <c r="Z125" s="103">
        <f>Z107*Z132*Z130</f>
        <v>0</v>
      </c>
      <c r="AA125" s="103">
        <f>AA107*AA132*AA130</f>
        <v>0</v>
      </c>
      <c r="AB125" s="103">
        <f>AB107*AB132*AB130</f>
        <v>0</v>
      </c>
      <c r="AC125" s="103">
        <f>AC107*AC132*AC130</f>
        <v>0</v>
      </c>
      <c r="AD125" s="103">
        <f>AD107*AD132*AD130</f>
        <v>0</v>
      </c>
      <c r="AE125" s="103">
        <f>AE107*AE132*AE130</f>
        <v>0</v>
      </c>
      <c r="AF125" s="103">
        <f>AF107*AF132*AF130</f>
        <v>0</v>
      </c>
      <c r="AG125" s="103">
        <f>AG107*AG132*AG130</f>
        <v>0</v>
      </c>
      <c r="AH125" s="103">
        <f>AH107*AH132*AH130</f>
        <v>0</v>
      </c>
      <c r="AI125" s="103">
        <f>AI107*AI132*AI130</f>
        <v>0</v>
      </c>
      <c r="AJ125" s="103">
        <f>AJ107*AJ132*AJ130</f>
        <v>0</v>
      </c>
      <c r="AK125" s="103">
        <f>AK107*AK132*AK130</f>
        <v>0</v>
      </c>
      <c r="AL125" s="103">
        <f>AL107*AL132*AL130</f>
        <v>0</v>
      </c>
      <c r="AM125" s="103">
        <f>AM107*AM132*AM130</f>
        <v>0</v>
      </c>
      <c r="AN125" s="103">
        <f>AN107*AN132*AN130</f>
        <v>0</v>
      </c>
      <c r="AO125" s="103">
        <f>AO107*AO132*AO130</f>
        <v>0</v>
      </c>
      <c r="AP125" s="103">
        <f>AP107*AP132*AP130</f>
        <v>0</v>
      </c>
      <c r="AQ125" s="103">
        <f>AQ107*AQ132*AQ130</f>
        <v>0</v>
      </c>
      <c r="AR125" s="103">
        <f>AR107*AR132*AR130</f>
        <v>0</v>
      </c>
      <c r="AS125" s="103">
        <f>AS107*AS132*AS130</f>
        <v>0</v>
      </c>
      <c r="AT125" s="103">
        <f>AT107*AT132*AT130</f>
        <v>0</v>
      </c>
      <c r="AU125" s="103">
        <f>AU107*AU132*AU130</f>
        <v>0</v>
      </c>
      <c r="AV125" s="103">
        <f>AV107*AV132*AV130</f>
        <v>0</v>
      </c>
      <c r="AW125" s="103">
        <f>AW107*AW132*AW130</f>
        <v>0</v>
      </c>
      <c r="AX125" s="103">
        <f>AX107*AX132*AX130</f>
        <v>0</v>
      </c>
      <c r="AY125" s="103">
        <f>AY107*AY132*AY130</f>
        <v>0</v>
      </c>
      <c r="AZ125" s="103">
        <f>AZ107*AZ132*AZ130</f>
        <v>0</v>
      </c>
      <c r="BA125" s="103">
        <f>BA107*BA132*BA130</f>
        <v>0</v>
      </c>
      <c r="BB125" s="103">
        <f>BB107*BB132*BB130</f>
        <v>0</v>
      </c>
      <c r="BC125" s="103">
        <f>BC107*BC132*BC130</f>
        <v>0</v>
      </c>
      <c r="BD125" s="103">
        <f>BD107*BD132*BD130</f>
        <v>0</v>
      </c>
      <c r="BE125" s="103">
        <f>BE107*BE132*BE130</f>
        <v>0</v>
      </c>
      <c r="BF125" s="103">
        <f>BF107*BF132*BF130</f>
        <v>0</v>
      </c>
      <c r="BG125" s="103">
        <f>BG107*BG132*BG130</f>
        <v>0</v>
      </c>
      <c r="BH125" s="103">
        <f>BH107*BH132*BH130</f>
        <v>0</v>
      </c>
      <c r="BI125" s="103">
        <f>BI107*BI132*BI130</f>
        <v>0</v>
      </c>
      <c r="BJ125" s="103">
        <f>BJ107*BJ132*BJ130</f>
        <v>0</v>
      </c>
      <c r="BK125" s="103">
        <f>BK107*BK132*BK130</f>
        <v>0</v>
      </c>
      <c r="BL125" s="103">
        <f>BL107*BL132*BL130</f>
        <v>0</v>
      </c>
      <c r="BM125" s="103">
        <f>BM107*BM132*BM130</f>
        <v>0</v>
      </c>
      <c r="BN125" s="103">
        <f>BN107*BN132*BN130</f>
        <v>0</v>
      </c>
      <c r="BO125" s="103">
        <f>BO107*BO132*BO130</f>
        <v>0</v>
      </c>
      <c r="BP125" s="104">
        <f>BP107*BP132*BP130</f>
        <v>0</v>
      </c>
      <c r="BQ125" s="16">
        <f>COUNTIF(I125:BP125,"&gt;=00:30")</f>
        <v>0</v>
      </c>
    </row>
    <row r="126" spans="2:69" s="16" customFormat="1" x14ac:dyDescent="0.2">
      <c r="D126" s="22"/>
      <c r="E126" s="22"/>
      <c r="F126" s="24">
        <v>0.5</v>
      </c>
      <c r="G126" s="24">
        <v>0.51041666666666663</v>
      </c>
      <c r="H126" s="25" t="str">
        <f>TEXT(G126-F126,"h:mm")</f>
        <v>0:15</v>
      </c>
      <c r="I126" s="16">
        <f>IF(I131&gt;=2,1,0)</f>
        <v>0</v>
      </c>
      <c r="J126" s="16">
        <f>IF(J131&gt;=2,1,0)</f>
        <v>0</v>
      </c>
      <c r="K126" s="16">
        <f>IF(K131&gt;=2,1,0)</f>
        <v>0</v>
      </c>
      <c r="L126" s="16">
        <f>IF(L131&gt;=2,1,0)</f>
        <v>0</v>
      </c>
      <c r="M126" s="16">
        <f>IF(M131&gt;=2,1,0)</f>
        <v>0</v>
      </c>
      <c r="N126" s="16">
        <f>IF(N131&gt;=2,1,0)</f>
        <v>0</v>
      </c>
      <c r="O126" s="16">
        <f>IF(O131&gt;=2,1,0)</f>
        <v>0</v>
      </c>
      <c r="P126" s="16">
        <f>IF(P131&gt;=2,1,0)</f>
        <v>0</v>
      </c>
      <c r="Q126" s="16">
        <f>IF(Q131&gt;=2,1,0)</f>
        <v>0</v>
      </c>
      <c r="R126" s="16">
        <f>IF(R131&gt;=2,1,0)</f>
        <v>0</v>
      </c>
      <c r="S126" s="16">
        <f>IF(S131&gt;=2,1,0)</f>
        <v>0</v>
      </c>
      <c r="T126" s="16">
        <f>IF(T131&gt;=2,1,0)</f>
        <v>0</v>
      </c>
      <c r="U126" s="16">
        <f>IF(U131&gt;=2,1,0)</f>
        <v>0</v>
      </c>
      <c r="V126" s="16">
        <f>IF(V131&gt;=2,1,0)</f>
        <v>0</v>
      </c>
      <c r="W126" s="16">
        <f>IF(W131&gt;=2,1,0)</f>
        <v>0</v>
      </c>
      <c r="X126" s="16">
        <f>IF(X131&gt;=2,1,0)</f>
        <v>0</v>
      </c>
      <c r="Y126" s="16">
        <f>IF(Y131&gt;=2,1,0)</f>
        <v>0</v>
      </c>
      <c r="Z126" s="16">
        <f>IF(Z131&gt;=2,1,0)</f>
        <v>0</v>
      </c>
      <c r="AA126" s="16">
        <f>IF(AA131&gt;=2,1,0)</f>
        <v>0</v>
      </c>
      <c r="AB126" s="16">
        <f>IF(AB131&gt;=2,1,0)</f>
        <v>0</v>
      </c>
      <c r="AC126" s="16">
        <f>IF(AC131&gt;=2,1,0)</f>
        <v>0</v>
      </c>
      <c r="AD126" s="16">
        <f>IF(AD131&gt;=2,1,0)</f>
        <v>0</v>
      </c>
      <c r="AE126" s="16">
        <f>IF(AE131&gt;=2,1,0)</f>
        <v>0</v>
      </c>
      <c r="AF126" s="16">
        <f>IF(AF131&gt;=2,1,0)</f>
        <v>0</v>
      </c>
      <c r="AG126" s="16">
        <f>IF(AG131&gt;=2,1,0)</f>
        <v>0</v>
      </c>
      <c r="AH126" s="16">
        <f>IF(AH131&gt;=2,1,0)</f>
        <v>0</v>
      </c>
      <c r="AI126" s="16">
        <f>IF(AI131&gt;=2,1,0)</f>
        <v>0</v>
      </c>
      <c r="AJ126" s="16">
        <f>IF(AJ131&gt;=2,1,0)</f>
        <v>0</v>
      </c>
      <c r="AK126" s="16">
        <f>IF(AK131&gt;=2,1,0)</f>
        <v>0</v>
      </c>
      <c r="AL126" s="16">
        <f>IF(AL131&gt;=2,1,0)</f>
        <v>0</v>
      </c>
      <c r="AM126" s="16">
        <f>IF(AM131&gt;=2,1,0)</f>
        <v>0</v>
      </c>
      <c r="AN126" s="16">
        <f>IF(AN131&gt;=2,1,0)</f>
        <v>0</v>
      </c>
      <c r="AO126" s="16">
        <f>IF(AO131&gt;=2,1,0)</f>
        <v>0</v>
      </c>
      <c r="AP126" s="16">
        <f>IF(AP131&gt;=2,1,0)</f>
        <v>0</v>
      </c>
      <c r="AQ126" s="16">
        <f>IF(AQ131&gt;=2,1,0)</f>
        <v>0</v>
      </c>
      <c r="AR126" s="16">
        <f>IF(AR131&gt;=2,1,0)</f>
        <v>0</v>
      </c>
      <c r="AS126" s="16">
        <f>IF(AS131&gt;=2,1,0)</f>
        <v>0</v>
      </c>
      <c r="AT126" s="16">
        <f>IF(AT131&gt;=2,1,0)</f>
        <v>0</v>
      </c>
      <c r="AU126" s="16">
        <f>IF(AU131&gt;=2,1,0)</f>
        <v>0</v>
      </c>
      <c r="AV126" s="16">
        <f>IF(AV131&gt;=2,1,0)</f>
        <v>0</v>
      </c>
      <c r="AW126" s="16">
        <f>IF(AW131&gt;=2,1,0)</f>
        <v>0</v>
      </c>
      <c r="AX126" s="16">
        <f>IF(AX131&gt;=2,1,0)</f>
        <v>0</v>
      </c>
      <c r="AY126" s="16">
        <f>IF(AY131&gt;=2,1,0)</f>
        <v>0</v>
      </c>
      <c r="AZ126" s="16">
        <f>IF(AZ131&gt;=2,1,0)</f>
        <v>0</v>
      </c>
      <c r="BA126" s="16">
        <f>IF(BA131&gt;=2,1,0)</f>
        <v>0</v>
      </c>
      <c r="BB126" s="16">
        <f>IF(BB131&gt;=2,1,0)</f>
        <v>0</v>
      </c>
      <c r="BC126" s="16">
        <f>IF(BC131&gt;=2,1,0)</f>
        <v>0</v>
      </c>
      <c r="BD126" s="16">
        <f>IF(BD131&gt;=2,1,0)</f>
        <v>0</v>
      </c>
      <c r="BE126" s="16">
        <f>IF(BE131&gt;=2,1,0)</f>
        <v>0</v>
      </c>
      <c r="BF126" s="16">
        <f>IF(BF131&gt;=2,1,0)</f>
        <v>0</v>
      </c>
      <c r="BG126" s="16">
        <f>IF(BG131&gt;=2,1,0)</f>
        <v>0</v>
      </c>
      <c r="BH126" s="16">
        <f>IF(BH131&gt;=2,1,0)</f>
        <v>0</v>
      </c>
      <c r="BI126" s="16">
        <f>IF(BI131&gt;=2,1,0)</f>
        <v>0</v>
      </c>
      <c r="BJ126" s="16">
        <f>IF(BJ131&gt;=2,1,0)</f>
        <v>0</v>
      </c>
      <c r="BK126" s="16">
        <f>IF(BK131&gt;=2,1,0)</f>
        <v>0</v>
      </c>
      <c r="BL126" s="16">
        <f>IF(BL131&gt;=2,1,0)</f>
        <v>0</v>
      </c>
      <c r="BM126" s="16">
        <f>IF(BM131&gt;=2,1,0)</f>
        <v>0</v>
      </c>
      <c r="BN126" s="16">
        <f>IF(BN131&gt;=2,1,0)</f>
        <v>0</v>
      </c>
      <c r="BO126" s="16">
        <f>IF(BO131&gt;=2,1,0)</f>
        <v>0</v>
      </c>
      <c r="BP126" s="16">
        <f>IF(BP131&gt;=2,1,0)</f>
        <v>0</v>
      </c>
    </row>
    <row r="127" spans="2:69" s="16" customFormat="1" x14ac:dyDescent="0.2">
      <c r="B127" s="12"/>
      <c r="D127" s="22"/>
      <c r="E127" s="22"/>
      <c r="I127" s="16">
        <f>IF(I121="ja",1,IF(I122="ja",1,0))</f>
        <v>1</v>
      </c>
      <c r="J127" s="16">
        <f>IF(J121="ja",1,IF(J122="ja",1,0))</f>
        <v>0</v>
      </c>
      <c r="K127" s="16">
        <f>IF(K121="ja",1,IF(K122="ja",1,0))</f>
        <v>0</v>
      </c>
      <c r="L127" s="16">
        <f>IF(L121="ja",1,IF(L122="ja",1,0))</f>
        <v>0</v>
      </c>
      <c r="M127" s="16">
        <f>IF(M121="ja",1,IF(M122="ja",1,0))</f>
        <v>0</v>
      </c>
      <c r="N127" s="16">
        <f>IF(N121="ja",1,IF(N122="ja",1,0))</f>
        <v>0</v>
      </c>
      <c r="O127" s="16">
        <f>IF(O121="ja",1,IF(O122="ja",1,0))</f>
        <v>0</v>
      </c>
      <c r="P127" s="16">
        <f>IF(P121="ja",1,IF(P122="ja",1,0))</f>
        <v>0</v>
      </c>
      <c r="Q127" s="16">
        <f>IF(Q121="ja",1,IF(Q122="ja",1,0))</f>
        <v>0</v>
      </c>
      <c r="R127" s="16">
        <f>IF(R121="ja",1,IF(R122="ja",1,0))</f>
        <v>0</v>
      </c>
      <c r="S127" s="16">
        <f>IF(S121="ja",1,IF(S122="ja",1,0))</f>
        <v>0</v>
      </c>
      <c r="T127" s="16">
        <f>IF(T121="ja",1,IF(T122="ja",1,0))</f>
        <v>0</v>
      </c>
      <c r="U127" s="16">
        <f>IF(U121="ja",1,IF(U122="ja",1,0))</f>
        <v>0</v>
      </c>
      <c r="V127" s="16">
        <f>IF(V121="ja",1,IF(V122="ja",1,0))</f>
        <v>0</v>
      </c>
      <c r="W127" s="16">
        <f>IF(W121="ja",1,IF(W122="ja",1,0))</f>
        <v>0</v>
      </c>
      <c r="X127" s="16">
        <f>IF(X121="ja",1,IF(X122="ja",1,0))</f>
        <v>0</v>
      </c>
      <c r="Y127" s="16">
        <f>IF(Y121="ja",1,IF(Y122="ja",1,0))</f>
        <v>0</v>
      </c>
      <c r="Z127" s="16">
        <f>IF(Z121="ja",1,IF(Z122="ja",1,0))</f>
        <v>0</v>
      </c>
      <c r="AA127" s="16">
        <f>IF(AA121="ja",1,IF(AA122="ja",1,0))</f>
        <v>0</v>
      </c>
      <c r="AB127" s="16">
        <f>IF(AB121="ja",1,IF(AB122="ja",1,0))</f>
        <v>0</v>
      </c>
      <c r="AC127" s="16">
        <f>IF(AC121="ja",1,IF(AC122="ja",1,0))</f>
        <v>0</v>
      </c>
      <c r="AD127" s="16">
        <f>IF(AD121="ja",1,IF(AD122="ja",1,0))</f>
        <v>0</v>
      </c>
      <c r="AE127" s="16">
        <f>IF(AE121="ja",1,IF(AE122="ja",1,0))</f>
        <v>0</v>
      </c>
      <c r="AF127" s="16">
        <f>IF(AF121="ja",1,IF(AF122="ja",1,0))</f>
        <v>0</v>
      </c>
      <c r="AG127" s="16">
        <f>IF(AG121="ja",1,IF(AG122="ja",1,0))</f>
        <v>0</v>
      </c>
      <c r="AH127" s="16">
        <f>IF(AH121="ja",1,IF(AH122="ja",1,0))</f>
        <v>0</v>
      </c>
      <c r="AI127" s="16">
        <f>IF(AI121="ja",1,IF(AI122="ja",1,0))</f>
        <v>0</v>
      </c>
      <c r="AJ127" s="16">
        <f>IF(AJ121="ja",1,IF(AJ122="ja",1,0))</f>
        <v>0</v>
      </c>
      <c r="AK127" s="16">
        <f>IF(AK121="ja",1,IF(AK122="ja",1,0))</f>
        <v>0</v>
      </c>
      <c r="AL127" s="16">
        <f>IF(AL121="ja",1,IF(AL122="ja",1,0))</f>
        <v>0</v>
      </c>
      <c r="AM127" s="16">
        <f>IF(AM121="ja",1,IF(AM122="ja",1,0))</f>
        <v>0</v>
      </c>
      <c r="AN127" s="16">
        <f>IF(AN121="ja",1,IF(AN122="ja",1,0))</f>
        <v>0</v>
      </c>
      <c r="AO127" s="16">
        <f>IF(AO121="ja",1,IF(AO122="ja",1,0))</f>
        <v>0</v>
      </c>
      <c r="AP127" s="16">
        <f>IF(AP121="ja",1,IF(AP122="ja",1,0))</f>
        <v>0</v>
      </c>
      <c r="AQ127" s="16">
        <f>IF(AQ121="ja",1,IF(AQ122="ja",1,0))</f>
        <v>0</v>
      </c>
      <c r="AR127" s="16">
        <f>IF(AR121="ja",1,IF(AR122="ja",1,0))</f>
        <v>0</v>
      </c>
      <c r="AS127" s="16">
        <f>IF(AS121="ja",1,IF(AS122="ja",1,0))</f>
        <v>0</v>
      </c>
      <c r="AT127" s="16">
        <f>IF(AT121="ja",1,IF(AT122="ja",1,0))</f>
        <v>0</v>
      </c>
      <c r="AU127" s="16">
        <f>IF(AU121="ja",1,IF(AU122="ja",1,0))</f>
        <v>0</v>
      </c>
      <c r="AV127" s="16">
        <f>IF(AV121="ja",1,IF(AV122="ja",1,0))</f>
        <v>0</v>
      </c>
      <c r="AW127" s="16">
        <f>IF(AW121="ja",1,IF(AW122="ja",1,0))</f>
        <v>0</v>
      </c>
      <c r="AX127" s="16">
        <f>IF(AX121="ja",1,IF(AX122="ja",1,0))</f>
        <v>0</v>
      </c>
      <c r="AY127" s="16">
        <f>IF(AY121="ja",1,IF(AY122="ja",1,0))</f>
        <v>0</v>
      </c>
      <c r="AZ127" s="16">
        <f>IF(AZ121="ja",1,IF(AZ122="ja",1,0))</f>
        <v>0</v>
      </c>
      <c r="BA127" s="16">
        <f>IF(BA121="ja",1,IF(BA122="ja",1,0))</f>
        <v>0</v>
      </c>
      <c r="BB127" s="16">
        <f>IF(BB121="ja",1,IF(BB122="ja",1,0))</f>
        <v>0</v>
      </c>
      <c r="BC127" s="16">
        <f>IF(BC121="ja",1,IF(BC122="ja",1,0))</f>
        <v>0</v>
      </c>
      <c r="BD127" s="16">
        <f>IF(BD121="ja",1,IF(BD122="ja",1,0))</f>
        <v>0</v>
      </c>
      <c r="BE127" s="16">
        <f>IF(BE121="ja",1,IF(BE122="ja",1,0))</f>
        <v>0</v>
      </c>
      <c r="BF127" s="16">
        <f>IF(BF121="ja",1,IF(BF122="ja",1,0))</f>
        <v>0</v>
      </c>
      <c r="BG127" s="16">
        <f>IF(BG121="ja",1,IF(BG122="ja",1,0))</f>
        <v>0</v>
      </c>
      <c r="BH127" s="16">
        <f>IF(BH121="ja",1,IF(BH122="ja",1,0))</f>
        <v>0</v>
      </c>
      <c r="BI127" s="16">
        <f>IF(BI121="ja",1,IF(BI122="ja",1,0))</f>
        <v>0</v>
      </c>
      <c r="BJ127" s="16">
        <f>IF(BJ121="ja",1,IF(BJ122="ja",1,0))</f>
        <v>0</v>
      </c>
      <c r="BK127" s="16">
        <f>IF(BK121="ja",1,IF(BK122="ja",1,0))</f>
        <v>0</v>
      </c>
      <c r="BL127" s="16">
        <f>IF(BL121="ja",1,IF(BL122="ja",1,0))</f>
        <v>0</v>
      </c>
      <c r="BM127" s="16">
        <f>IF(BM121="ja",1,IF(BM122="ja",1,0))</f>
        <v>0</v>
      </c>
      <c r="BN127" s="16">
        <f>IF(BN121="ja",1,IF(BN122="ja",1,0))</f>
        <v>0</v>
      </c>
      <c r="BO127" s="16">
        <f>IF(BO121="ja",1,IF(BO122="ja",1,0))</f>
        <v>0</v>
      </c>
      <c r="BP127" s="16">
        <f>IF(BP121="ja",1,IF(BP122="ja",1,0))</f>
        <v>0</v>
      </c>
    </row>
    <row r="128" spans="2:69" s="16" customFormat="1" x14ac:dyDescent="0.2">
      <c r="B128" s="30"/>
      <c r="D128" s="22"/>
      <c r="E128" s="22"/>
      <c r="I128" s="16">
        <f>IF(I124="nein",0,1)</f>
        <v>1</v>
      </c>
      <c r="J128" s="16">
        <f>IF(J124="nein",0,1)</f>
        <v>0</v>
      </c>
      <c r="K128" s="16">
        <f>IF(K124="nein",0,1)</f>
        <v>0</v>
      </c>
      <c r="L128" s="16">
        <f>IF(L124="nein",0,1)</f>
        <v>0</v>
      </c>
      <c r="M128" s="16">
        <f>IF(M124="nein",0,1)</f>
        <v>0</v>
      </c>
      <c r="N128" s="16">
        <f>IF(N124="nein",0,1)</f>
        <v>0</v>
      </c>
      <c r="O128" s="16">
        <f>IF(O124="nein",0,1)</f>
        <v>0</v>
      </c>
      <c r="P128" s="16">
        <f>IF(P124="nein",0,1)</f>
        <v>0</v>
      </c>
      <c r="Q128" s="16">
        <f>IF(Q124="nein",0,1)</f>
        <v>0</v>
      </c>
      <c r="R128" s="16">
        <f>IF(R124="nein",0,1)</f>
        <v>0</v>
      </c>
      <c r="S128" s="16">
        <f>IF(S124="nein",0,1)</f>
        <v>0</v>
      </c>
      <c r="T128" s="16">
        <f>IF(T124="nein",0,1)</f>
        <v>0</v>
      </c>
      <c r="U128" s="16">
        <f>IF(U124="nein",0,1)</f>
        <v>0</v>
      </c>
      <c r="V128" s="16">
        <f>IF(V124="nein",0,1)</f>
        <v>0</v>
      </c>
      <c r="W128" s="16">
        <f>IF(W124="nein",0,1)</f>
        <v>0</v>
      </c>
      <c r="X128" s="16">
        <f>IF(X124="nein",0,1)</f>
        <v>0</v>
      </c>
      <c r="Y128" s="16">
        <f>IF(Y124="nein",0,1)</f>
        <v>0</v>
      </c>
      <c r="Z128" s="16">
        <f>IF(Z124="nein",0,1)</f>
        <v>0</v>
      </c>
      <c r="AA128" s="16">
        <f>IF(AA124="nein",0,1)</f>
        <v>0</v>
      </c>
      <c r="AB128" s="16">
        <f>IF(AB124="nein",0,1)</f>
        <v>0</v>
      </c>
      <c r="AC128" s="16">
        <f>IF(AC124="nein",0,1)</f>
        <v>0</v>
      </c>
      <c r="AD128" s="16">
        <f>IF(AD124="nein",0,1)</f>
        <v>0</v>
      </c>
      <c r="AE128" s="16">
        <f>IF(AE124="nein",0,1)</f>
        <v>0</v>
      </c>
      <c r="AF128" s="16">
        <f>IF(AF124="nein",0,1)</f>
        <v>0</v>
      </c>
      <c r="AG128" s="16">
        <f>IF(AG124="nein",0,1)</f>
        <v>0</v>
      </c>
      <c r="AH128" s="16">
        <f>IF(AH124="nein",0,1)</f>
        <v>0</v>
      </c>
      <c r="AI128" s="16">
        <f>IF(AI124="nein",0,1)</f>
        <v>0</v>
      </c>
      <c r="AJ128" s="16">
        <f>IF(AJ124="nein",0,1)</f>
        <v>0</v>
      </c>
      <c r="AK128" s="16">
        <f>IF(AK124="nein",0,1)</f>
        <v>0</v>
      </c>
      <c r="AL128" s="16">
        <f>IF(AL124="nein",0,1)</f>
        <v>0</v>
      </c>
      <c r="AM128" s="16">
        <f>IF(AM124="nein",0,1)</f>
        <v>0</v>
      </c>
      <c r="AN128" s="16">
        <f>IF(AN124="nein",0,1)</f>
        <v>0</v>
      </c>
      <c r="AO128" s="16">
        <f>IF(AO124="nein",0,1)</f>
        <v>0</v>
      </c>
      <c r="AP128" s="16">
        <f>IF(AP124="nein",0,1)</f>
        <v>0</v>
      </c>
      <c r="AQ128" s="16">
        <f>IF(AQ124="nein",0,1)</f>
        <v>0</v>
      </c>
      <c r="AR128" s="16">
        <f>IF(AR124="nein",0,1)</f>
        <v>0</v>
      </c>
      <c r="AS128" s="16">
        <f>IF(AS124="nein",0,1)</f>
        <v>0</v>
      </c>
      <c r="AT128" s="16">
        <f>IF(AT124="nein",0,1)</f>
        <v>0</v>
      </c>
      <c r="AU128" s="16">
        <f>IF(AU124="nein",0,1)</f>
        <v>0</v>
      </c>
      <c r="AV128" s="16">
        <f>IF(AV124="nein",0,1)</f>
        <v>0</v>
      </c>
      <c r="AW128" s="16">
        <f>IF(AW124="nein",0,1)</f>
        <v>0</v>
      </c>
      <c r="AX128" s="16">
        <f>IF(AX124="nein",0,1)</f>
        <v>0</v>
      </c>
      <c r="AY128" s="16">
        <f>IF(AY124="nein",0,1)</f>
        <v>0</v>
      </c>
      <c r="AZ128" s="16">
        <f>IF(AZ124="nein",0,1)</f>
        <v>0</v>
      </c>
      <c r="BA128" s="16">
        <f>IF(BA124="nein",0,1)</f>
        <v>0</v>
      </c>
      <c r="BB128" s="16">
        <f>IF(BB124="nein",0,1)</f>
        <v>0</v>
      </c>
      <c r="BC128" s="16">
        <f>IF(BC124="nein",0,1)</f>
        <v>0</v>
      </c>
      <c r="BD128" s="16">
        <f>IF(BD124="nein",0,1)</f>
        <v>0</v>
      </c>
      <c r="BE128" s="16">
        <f>IF(BE124="nein",0,1)</f>
        <v>0</v>
      </c>
      <c r="BF128" s="16">
        <f>IF(BF124="nein",0,1)</f>
        <v>0</v>
      </c>
      <c r="BG128" s="16">
        <f>IF(BG124="nein",0,1)</f>
        <v>0</v>
      </c>
      <c r="BH128" s="16">
        <f>IF(BH124="nein",0,1)</f>
        <v>0</v>
      </c>
      <c r="BI128" s="16">
        <f>IF(BI124="nein",0,1)</f>
        <v>0</v>
      </c>
      <c r="BJ128" s="16">
        <f>IF(BJ124="nein",0,1)</f>
        <v>0</v>
      </c>
      <c r="BK128" s="16">
        <f>IF(BK124="nein",0,1)</f>
        <v>0</v>
      </c>
      <c r="BL128" s="16">
        <f>IF(BL124="nein",0,1)</f>
        <v>0</v>
      </c>
      <c r="BM128" s="16">
        <f>IF(BM124="nein",0,1)</f>
        <v>0</v>
      </c>
      <c r="BN128" s="16">
        <f>IF(BN124="nein",0,1)</f>
        <v>0</v>
      </c>
      <c r="BO128" s="16">
        <f>IF(BO124="nein",0,1)</f>
        <v>0</v>
      </c>
      <c r="BP128" s="16">
        <f>IF(BP124="nein",0,1)</f>
        <v>0</v>
      </c>
    </row>
    <row r="129" spans="1:68" s="16" customFormat="1" x14ac:dyDescent="0.2">
      <c r="A129" s="8"/>
      <c r="B129" s="12" t="s">
        <v>57</v>
      </c>
      <c r="C129" s="73"/>
      <c r="D129" s="72"/>
      <c r="E129" s="72"/>
      <c r="G129" s="8"/>
      <c r="I129" s="16">
        <f>IF(I107&gt;=H126,1,0)</f>
        <v>1</v>
      </c>
      <c r="J129" s="16">
        <f>IF(J107&gt;=H126,1,0)</f>
        <v>0</v>
      </c>
      <c r="K129" s="16">
        <f>IF(K107&gt;=H126,1,0)</f>
        <v>0</v>
      </c>
      <c r="L129" s="16">
        <f>IF(L107&gt;=H126,1,0)</f>
        <v>0</v>
      </c>
      <c r="M129" s="16">
        <f>IF(M107&gt;=H126,1,0)</f>
        <v>0</v>
      </c>
      <c r="N129" s="16">
        <f>IF(N107&gt;=H126,1,0)</f>
        <v>0</v>
      </c>
      <c r="O129" s="16">
        <f>IF(O107&gt;=H126,1,0)</f>
        <v>0</v>
      </c>
      <c r="P129" s="16">
        <f>IF(P107&gt;=H126,1,0)</f>
        <v>0</v>
      </c>
      <c r="Q129" s="16">
        <f>IF(Q107&gt;=H126,1,0)</f>
        <v>0</v>
      </c>
      <c r="R129" s="16">
        <f>IF(R107&gt;=H126,1,0)</f>
        <v>0</v>
      </c>
      <c r="S129" s="16">
        <f>IF(S107&gt;=H126,1,0)</f>
        <v>0</v>
      </c>
      <c r="T129" s="16">
        <f>IF(T107&gt;=H126,1,0)</f>
        <v>0</v>
      </c>
      <c r="U129" s="16">
        <f>IF(U107&gt;=H126,1,0)</f>
        <v>0</v>
      </c>
      <c r="V129" s="16">
        <f>IF(V107&gt;=H126,1,0)</f>
        <v>0</v>
      </c>
      <c r="W129" s="16">
        <f>IF(W107&gt;=H126,1,0)</f>
        <v>0</v>
      </c>
      <c r="X129" s="16">
        <f>IF(X107&gt;=H126,1,0)</f>
        <v>0</v>
      </c>
      <c r="Y129" s="16">
        <f>IF(Y107&gt;=H126,1,0)</f>
        <v>0</v>
      </c>
      <c r="Z129" s="16">
        <f>IF(Z107&gt;=H126,1,0)</f>
        <v>0</v>
      </c>
      <c r="AA129" s="16">
        <f>IF(AA107&gt;=H126,1,0)</f>
        <v>0</v>
      </c>
      <c r="AB129" s="16">
        <f>IF(AB107&gt;=H126,1,0)</f>
        <v>0</v>
      </c>
      <c r="AC129" s="16">
        <f>IF(AC107&gt;=H126,1,0)</f>
        <v>0</v>
      </c>
      <c r="AD129" s="16">
        <f>IF(AD107&gt;=H126,1,0)</f>
        <v>0</v>
      </c>
      <c r="AE129" s="16">
        <f>IF(AE107&gt;=H126,1,0)</f>
        <v>0</v>
      </c>
      <c r="AF129" s="16">
        <f>IF(AF107&gt;=H126,1,0)</f>
        <v>0</v>
      </c>
      <c r="AG129" s="16">
        <f>IF(AG107&gt;=H126,1,0)</f>
        <v>0</v>
      </c>
      <c r="AH129" s="16">
        <f>IF(AH107&gt;=H126,1,0)</f>
        <v>0</v>
      </c>
      <c r="AI129" s="16">
        <f>IF(AI107&gt;=H126,1,0)</f>
        <v>0</v>
      </c>
      <c r="AJ129" s="16">
        <f>IF(AJ107&gt;=H126,1,0)</f>
        <v>0</v>
      </c>
      <c r="AK129" s="16">
        <f>IF(AK107&gt;=H126,1,0)</f>
        <v>0</v>
      </c>
      <c r="AL129" s="16">
        <f>IF(AL107&gt;=H126,1,0)</f>
        <v>0</v>
      </c>
      <c r="AM129" s="16">
        <f>IF(AM107&gt;=H126,1,0)</f>
        <v>0</v>
      </c>
      <c r="AN129" s="16">
        <f>IF(AN107&gt;=H126,1,0)</f>
        <v>0</v>
      </c>
      <c r="AO129" s="16">
        <f>IF(AO107&gt;=H126,1,0)</f>
        <v>0</v>
      </c>
      <c r="AP129" s="16">
        <f>IF(AP107&gt;=H126,1,0)</f>
        <v>0</v>
      </c>
      <c r="AQ129" s="16">
        <f>IF(AQ107&gt;=H126,1,0)</f>
        <v>0</v>
      </c>
      <c r="AR129" s="16">
        <f>IF(AR107&gt;=H126,1,0)</f>
        <v>0</v>
      </c>
      <c r="AS129" s="16">
        <f>IF(AS107&gt;=H126,1,0)</f>
        <v>0</v>
      </c>
      <c r="AT129" s="16">
        <f>IF(AT107&gt;=H126,1,0)</f>
        <v>0</v>
      </c>
      <c r="AU129" s="16">
        <f>IF(AU107&gt;=H126,1,0)</f>
        <v>0</v>
      </c>
      <c r="AV129" s="16">
        <f>IF(AV107&gt;=H126,1,0)</f>
        <v>0</v>
      </c>
      <c r="AW129" s="16">
        <f>IF(AW107&gt;=H126,1,0)</f>
        <v>0</v>
      </c>
      <c r="AX129" s="16">
        <f>IF(AX107&gt;=H126,1,0)</f>
        <v>0</v>
      </c>
      <c r="AY129" s="16">
        <f>IF(AY107&gt;=H126,1,0)</f>
        <v>0</v>
      </c>
      <c r="AZ129" s="16">
        <f>IF(AZ107&gt;=H126,1,0)</f>
        <v>0</v>
      </c>
      <c r="BA129" s="16">
        <f>IF(BA107&gt;=H126,1,0)</f>
        <v>0</v>
      </c>
      <c r="BB129" s="16">
        <f>IF(BB107&gt;=H126,1,0)</f>
        <v>0</v>
      </c>
      <c r="BC129" s="16">
        <f>IF(BC107&gt;=H126,1,0)</f>
        <v>0</v>
      </c>
      <c r="BD129" s="16">
        <f>IF(BD107&gt;=H126,1,0)</f>
        <v>0</v>
      </c>
      <c r="BE129" s="16">
        <f>IF(BE107&gt;=H126,1,0)</f>
        <v>0</v>
      </c>
      <c r="BF129" s="16">
        <f>IF(BF107&gt;=H126,1,0)</f>
        <v>0</v>
      </c>
      <c r="BG129" s="16">
        <f>IF(BG107&gt;=H126,1,0)</f>
        <v>0</v>
      </c>
      <c r="BH129" s="16">
        <f>IF(BH107&gt;=H126,1,0)</f>
        <v>0</v>
      </c>
      <c r="BI129" s="16">
        <f>IF(BI107&gt;=H126,1,0)</f>
        <v>0</v>
      </c>
      <c r="BJ129" s="16">
        <f>IF(BJ107&gt;=H126,1,0)</f>
        <v>0</v>
      </c>
      <c r="BK129" s="16">
        <f>IF(BK107&gt;=H126,1,0)</f>
        <v>0</v>
      </c>
      <c r="BL129" s="16">
        <f>IF(BL107&gt;=H126,1,0)</f>
        <v>0</v>
      </c>
      <c r="BM129" s="16">
        <f>IF(BM107&gt;=H126,1,0)</f>
        <v>0</v>
      </c>
      <c r="BN129" s="16">
        <f>IF(BN107&gt;=H126,1,0)</f>
        <v>0</v>
      </c>
      <c r="BO129" s="16">
        <f>IF(BO107&gt;=H126,1,0)</f>
        <v>0</v>
      </c>
      <c r="BP129" s="16">
        <f>IF(BP107&gt;=H126,1,0)</f>
        <v>0</v>
      </c>
    </row>
    <row r="130" spans="1:68" s="16" customFormat="1" x14ac:dyDescent="0.2">
      <c r="A130" s="8"/>
      <c r="B130" s="278" t="s">
        <v>88</v>
      </c>
      <c r="C130" s="73"/>
      <c r="D130" s="10"/>
      <c r="E130" s="10"/>
      <c r="F130" s="8"/>
      <c r="G130" s="8"/>
      <c r="I130" s="16">
        <f>IF(I126+I127+I128+I129=4,1,0)</f>
        <v>0</v>
      </c>
      <c r="J130" s="16">
        <f>IF(J126+J127+J128+J129=4,1,0)</f>
        <v>0</v>
      </c>
      <c r="K130" s="16">
        <f>IF(K126+K127+K128+K129=4,1,0)</f>
        <v>0</v>
      </c>
      <c r="L130" s="16">
        <f>IF(L126+L127+L128+L129=4,1,0)</f>
        <v>0</v>
      </c>
      <c r="M130" s="16">
        <f>IF(M126+M127+M128+M129=4,1,0)</f>
        <v>0</v>
      </c>
      <c r="N130" s="16">
        <f>IF(N126+N127+N128+N129=4,1,0)</f>
        <v>0</v>
      </c>
      <c r="O130" s="16">
        <f>IF(O126+O127+O128+O129=4,1,0)</f>
        <v>0</v>
      </c>
      <c r="P130" s="16">
        <f>IF(P126+P127+P128+P129=4,1,0)</f>
        <v>0</v>
      </c>
      <c r="Q130" s="16">
        <f>IF(Q126+Q127+Q128+Q129=4,1,0)</f>
        <v>0</v>
      </c>
      <c r="R130" s="16">
        <f>IF(R126+R127+R128+R129=4,1,0)</f>
        <v>0</v>
      </c>
      <c r="S130" s="16">
        <f>IF(S126+S127+S128+S129=4,1,0)</f>
        <v>0</v>
      </c>
      <c r="T130" s="16">
        <f>IF(T126+T127+T128+T129=4,1,0)</f>
        <v>0</v>
      </c>
      <c r="U130" s="16">
        <f>IF(U126+U127+U128+U129=4,1,0)</f>
        <v>0</v>
      </c>
      <c r="V130" s="16">
        <f>IF(V126+V127+V128+V129=4,1,0)</f>
        <v>0</v>
      </c>
      <c r="W130" s="16">
        <f>IF(W126+W127+W128+W129=4,1,0)</f>
        <v>0</v>
      </c>
      <c r="X130" s="16">
        <f>IF(X126+X127+X128+X129=4,1,0)</f>
        <v>0</v>
      </c>
      <c r="Y130" s="16">
        <f>IF(Y126+Y127+Y128+Y129=4,1,0)</f>
        <v>0</v>
      </c>
      <c r="Z130" s="16">
        <f>IF(Z126+Z127+Z128+Z129=4,1,0)</f>
        <v>0</v>
      </c>
      <c r="AA130" s="16">
        <f>IF(AA126+AA127+AA128+AA129=4,1,0)</f>
        <v>0</v>
      </c>
      <c r="AB130" s="16">
        <f>IF(AB126+AB127+AB128+AB129=4,1,0)</f>
        <v>0</v>
      </c>
      <c r="AC130" s="16">
        <f>IF(AC126+AC127+AC128+AC129=4,1,0)</f>
        <v>0</v>
      </c>
      <c r="AD130" s="16">
        <f>IF(AD126+AD127+AD128+AD129=4,1,0)</f>
        <v>0</v>
      </c>
      <c r="AE130" s="16">
        <f>IF(AE126+AE127+AE128+AE129=4,1,0)</f>
        <v>0</v>
      </c>
      <c r="AF130" s="16">
        <f>IF(AF126+AF127+AF128+AF129=4,1,0)</f>
        <v>0</v>
      </c>
      <c r="AG130" s="16">
        <f>IF(AG126+AG127+AG128+AG129=4,1,0)</f>
        <v>0</v>
      </c>
      <c r="AH130" s="16">
        <f>IF(AH126+AH127+AH128+AH129=4,1,0)</f>
        <v>0</v>
      </c>
      <c r="AI130" s="16">
        <f>IF(AI126+AI127+AI128+AI129=4,1,0)</f>
        <v>0</v>
      </c>
      <c r="AJ130" s="16">
        <f>IF(AJ126+AJ127+AJ128+AJ129=4,1,0)</f>
        <v>0</v>
      </c>
      <c r="AK130" s="16">
        <f>IF(AK126+AK127+AK128+AK129=4,1,0)</f>
        <v>0</v>
      </c>
      <c r="AL130" s="16">
        <f>IF(AL126+AL127+AL128+AL129=4,1,0)</f>
        <v>0</v>
      </c>
      <c r="AM130" s="16">
        <f>IF(AM126+AM127+AM128+AM129=4,1,0)</f>
        <v>0</v>
      </c>
      <c r="AN130" s="16">
        <f>IF(AN126+AN127+AN128+AN129=4,1,0)</f>
        <v>0</v>
      </c>
      <c r="AO130" s="16">
        <f>IF(AO126+AO127+AO128+AO129=4,1,0)</f>
        <v>0</v>
      </c>
      <c r="AP130" s="16">
        <f>IF(AP126+AP127+AP128+AP129=4,1,0)</f>
        <v>0</v>
      </c>
      <c r="AQ130" s="16">
        <f>IF(AQ126+AQ127+AQ128+AQ129=4,1,0)</f>
        <v>0</v>
      </c>
      <c r="AR130" s="16">
        <f>IF(AR126+AR127+AR128+AR129=4,1,0)</f>
        <v>0</v>
      </c>
      <c r="AS130" s="16">
        <f>IF(AS126+AS127+AS128+AS129=4,1,0)</f>
        <v>0</v>
      </c>
      <c r="AT130" s="16">
        <f>IF(AT126+AT127+AT128+AT129=4,1,0)</f>
        <v>0</v>
      </c>
      <c r="AU130" s="16">
        <f>IF(AU126+AU127+AU128+AU129=4,1,0)</f>
        <v>0</v>
      </c>
      <c r="AV130" s="16">
        <f>IF(AV126+AV127+AV128+AV129=4,1,0)</f>
        <v>0</v>
      </c>
      <c r="AW130" s="16">
        <f>IF(AW126+AW127+AW128+AW129=4,1,0)</f>
        <v>0</v>
      </c>
      <c r="AX130" s="16">
        <f>IF(AX126+AX127+AX128+AX129=4,1,0)</f>
        <v>0</v>
      </c>
      <c r="AY130" s="16">
        <f>IF(AY126+AY127+AY128+AY129=4,1,0)</f>
        <v>0</v>
      </c>
      <c r="AZ130" s="16">
        <f>IF(AZ126+AZ127+AZ128+AZ129=4,1,0)</f>
        <v>0</v>
      </c>
      <c r="BA130" s="16">
        <f>IF(BA126+BA127+BA128+BA129=4,1,0)</f>
        <v>0</v>
      </c>
      <c r="BB130" s="16">
        <f>IF(BB126+BB127+BB128+BB129=4,1,0)</f>
        <v>0</v>
      </c>
      <c r="BC130" s="16">
        <f>IF(BC126+BC127+BC128+BC129=4,1,0)</f>
        <v>0</v>
      </c>
      <c r="BD130" s="16">
        <f>IF(BD126+BD127+BD128+BD129=4,1,0)</f>
        <v>0</v>
      </c>
      <c r="BE130" s="16">
        <f>IF(BE126+BE127+BE128+BE129=4,1,0)</f>
        <v>0</v>
      </c>
      <c r="BF130" s="16">
        <f>IF(BF126+BF127+BF128+BF129=4,1,0)</f>
        <v>0</v>
      </c>
      <c r="BG130" s="16">
        <f>IF(BG126+BG127+BG128+BG129=4,1,0)</f>
        <v>0</v>
      </c>
      <c r="BH130" s="16">
        <f>IF(BH126+BH127+BH128+BH129=4,1,0)</f>
        <v>0</v>
      </c>
      <c r="BI130" s="16">
        <f>IF(BI126+BI127+BI128+BI129=4,1,0)</f>
        <v>0</v>
      </c>
      <c r="BJ130" s="16">
        <f>IF(BJ126+BJ127+BJ128+BJ129=4,1,0)</f>
        <v>0</v>
      </c>
      <c r="BK130" s="16">
        <f>IF(BK126+BK127+BK128+BK129=4,1,0)</f>
        <v>0</v>
      </c>
      <c r="BL130" s="16">
        <f>IF(BL126+BL127+BL128+BL129=4,1,0)</f>
        <v>0</v>
      </c>
      <c r="BM130" s="16">
        <f>IF(BM126+BM127+BM128+BM129=4,1,0)</f>
        <v>0</v>
      </c>
      <c r="BN130" s="16">
        <f>IF(BN126+BN127+BN128+BN129=4,1,0)</f>
        <v>0</v>
      </c>
      <c r="BO130" s="16">
        <f>IF(BO126+BO127+BO128+BO129=4,1,0)</f>
        <v>0</v>
      </c>
      <c r="BP130" s="16">
        <f>IF(BP126+BP127+BP128+BP129=4,1,0)</f>
        <v>0</v>
      </c>
    </row>
    <row r="131" spans="1:68" s="16" customFormat="1" x14ac:dyDescent="0.2">
      <c r="B131" s="12" t="s">
        <v>65</v>
      </c>
      <c r="C131" s="13">
        <v>43014</v>
      </c>
      <c r="D131" s="22"/>
      <c r="E131" s="22"/>
      <c r="I131" s="16">
        <f>(IF(I108="",0,1))+(IF(I109="",0,1))+(IF(I110="",0,1))</f>
        <v>1</v>
      </c>
      <c r="J131" s="16">
        <f>(IF(J108="",0,1))+(IF(J109="",0,1))+(IF(J110="",0,1))</f>
        <v>0</v>
      </c>
      <c r="K131" s="16">
        <f>(IF(K108="",0,1))+(IF(K109="",0,1))+(IF(K110="",0,1))</f>
        <v>0</v>
      </c>
      <c r="L131" s="16">
        <f>(IF(L108="",0,1))+(IF(L109="",0,1))+(IF(L110="",0,1))</f>
        <v>0</v>
      </c>
      <c r="M131" s="16">
        <f>(IF(M108="",0,1))+(IF(M109="",0,1))+(IF(M110="",0,1))</f>
        <v>0</v>
      </c>
      <c r="N131" s="16">
        <f>(IF(N108="",0,1))+(IF(N109="",0,1))+(IF(N110="",0,1))</f>
        <v>0</v>
      </c>
      <c r="O131" s="16">
        <f>(IF(O108="",0,1))+(IF(O109="",0,1))+(IF(O110="",0,1))</f>
        <v>0</v>
      </c>
      <c r="P131" s="16">
        <f>(IF(P108="",0,1))+(IF(P109="",0,1))+(IF(P110="",0,1))</f>
        <v>0</v>
      </c>
      <c r="Q131" s="16">
        <f>(IF(Q108="",0,1))+(IF(Q109="",0,1))+(IF(Q110="",0,1))</f>
        <v>0</v>
      </c>
      <c r="R131" s="16">
        <f>(IF(R108="",0,1))+(IF(R109="",0,1))+(IF(R110="",0,1))</f>
        <v>0</v>
      </c>
      <c r="S131" s="16">
        <f>(IF(S108="",0,1))+(IF(S109="",0,1))+(IF(S110="",0,1))</f>
        <v>0</v>
      </c>
      <c r="T131" s="16">
        <f>(IF(T108="",0,1))+(IF(T109="",0,1))+(IF(T110="",0,1))</f>
        <v>0</v>
      </c>
      <c r="U131" s="16">
        <f>(IF(U108="",0,1))+(IF(U109="",0,1))+(IF(U110="",0,1))</f>
        <v>0</v>
      </c>
      <c r="V131" s="16">
        <f>(IF(V108="",0,1))+(IF(V109="",0,1))+(IF(V110="",0,1))</f>
        <v>0</v>
      </c>
      <c r="W131" s="16">
        <f>(IF(W108="",0,1))+(IF(W109="",0,1))+(IF(W110="",0,1))</f>
        <v>0</v>
      </c>
      <c r="X131" s="16">
        <f>(IF(X108="",0,1))+(IF(X109="",0,1))+(IF(X110="",0,1))</f>
        <v>0</v>
      </c>
      <c r="Y131" s="16">
        <f>(IF(Y108="",0,1))+(IF(Y109="",0,1))+(IF(Y110="",0,1))</f>
        <v>0</v>
      </c>
      <c r="Z131" s="16">
        <f>(IF(Z108="",0,1))+(IF(Z109="",0,1))+(IF(Z110="",0,1))</f>
        <v>0</v>
      </c>
      <c r="AA131" s="16">
        <f>(IF(AA108="",0,1))+(IF(AA109="",0,1))+(IF(AA110="",0,1))</f>
        <v>0</v>
      </c>
      <c r="AB131" s="16">
        <f>(IF(AB108="",0,1))+(IF(AB109="",0,1))+(IF(AB110="",0,1))</f>
        <v>0</v>
      </c>
      <c r="AC131" s="16">
        <f>(IF(AC108="",0,1))+(IF(AC109="",0,1))+(IF(AC110="",0,1))</f>
        <v>0</v>
      </c>
      <c r="AD131" s="16">
        <f>(IF(AD108="",0,1))+(IF(AD109="",0,1))+(IF(AD110="",0,1))</f>
        <v>0</v>
      </c>
      <c r="AE131" s="16">
        <f>(IF(AE108="",0,1))+(IF(AE109="",0,1))+(IF(AE110="",0,1))</f>
        <v>0</v>
      </c>
      <c r="AF131" s="16">
        <f>(IF(AF108="",0,1))+(IF(AF109="",0,1))+(IF(AF110="",0,1))</f>
        <v>0</v>
      </c>
      <c r="AG131" s="16">
        <f>(IF(AG108="",0,1))+(IF(AG109="",0,1))+(IF(AG110="",0,1))</f>
        <v>0</v>
      </c>
      <c r="AH131" s="16">
        <f>(IF(AH108="",0,1))+(IF(AH109="",0,1))+(IF(AH110="",0,1))</f>
        <v>0</v>
      </c>
      <c r="AI131" s="16">
        <f>(IF(AI108="",0,1))+(IF(AI109="",0,1))+(IF(AI110="",0,1))</f>
        <v>0</v>
      </c>
      <c r="AJ131" s="16">
        <f>(IF(AJ108="",0,1))+(IF(AJ109="",0,1))+(IF(AJ110="",0,1))</f>
        <v>0</v>
      </c>
      <c r="AK131" s="16">
        <f>(IF(AK108="",0,1))+(IF(AK109="",0,1))+(IF(AK110="",0,1))</f>
        <v>0</v>
      </c>
      <c r="AL131" s="16">
        <f>(IF(AL108="",0,1))+(IF(AL109="",0,1))+(IF(AL110="",0,1))</f>
        <v>0</v>
      </c>
      <c r="AM131" s="16">
        <f>(IF(AM108="",0,1))+(IF(AM109="",0,1))+(IF(AM110="",0,1))</f>
        <v>0</v>
      </c>
      <c r="AN131" s="16">
        <f>(IF(AN108="",0,1))+(IF(AN109="",0,1))+(IF(AN110="",0,1))</f>
        <v>0</v>
      </c>
      <c r="AO131" s="16">
        <f>(IF(AO108="",0,1))+(IF(AO109="",0,1))+(IF(AO110="",0,1))</f>
        <v>0</v>
      </c>
      <c r="AP131" s="16">
        <f>(IF(AP108="",0,1))+(IF(AP109="",0,1))+(IF(AP110="",0,1))</f>
        <v>0</v>
      </c>
      <c r="AQ131" s="16">
        <f>(IF(AQ108="",0,1))+(IF(AQ109="",0,1))+(IF(AQ110="",0,1))</f>
        <v>0</v>
      </c>
      <c r="AR131" s="16">
        <f>(IF(AR108="",0,1))+(IF(AR109="",0,1))+(IF(AR110="",0,1))</f>
        <v>0</v>
      </c>
      <c r="AS131" s="16">
        <f>(IF(AS108="",0,1))+(IF(AS109="",0,1))+(IF(AS110="",0,1))</f>
        <v>0</v>
      </c>
      <c r="AT131" s="16">
        <f>(IF(AT108="",0,1))+(IF(AT109="",0,1))+(IF(AT110="",0,1))</f>
        <v>0</v>
      </c>
      <c r="AU131" s="16">
        <f>(IF(AU108="",0,1))+(IF(AU109="",0,1))+(IF(AU110="",0,1))</f>
        <v>0</v>
      </c>
      <c r="AV131" s="16">
        <f>(IF(AV108="",0,1))+(IF(AV109="",0,1))+(IF(AV110="",0,1))</f>
        <v>0</v>
      </c>
      <c r="AW131" s="16">
        <f>(IF(AW108="",0,1))+(IF(AW109="",0,1))+(IF(AW110="",0,1))</f>
        <v>0</v>
      </c>
      <c r="AX131" s="16">
        <f>(IF(AX108="",0,1))+(IF(AX109="",0,1))+(IF(AX110="",0,1))</f>
        <v>0</v>
      </c>
      <c r="AY131" s="16">
        <f>(IF(AY108="",0,1))+(IF(AY109="",0,1))+(IF(AY110="",0,1))</f>
        <v>0</v>
      </c>
      <c r="AZ131" s="16">
        <f>(IF(AZ108="",0,1))+(IF(AZ109="",0,1))+(IF(AZ110="",0,1))</f>
        <v>0</v>
      </c>
      <c r="BA131" s="16">
        <f>(IF(BA108="",0,1))+(IF(BA109="",0,1))+(IF(BA110="",0,1))</f>
        <v>0</v>
      </c>
      <c r="BB131" s="16">
        <f>(IF(BB108="",0,1))+(IF(BB109="",0,1))+(IF(BB110="",0,1))</f>
        <v>0</v>
      </c>
      <c r="BC131" s="16">
        <f>(IF(BC108="",0,1))+(IF(BC109="",0,1))+(IF(BC110="",0,1))</f>
        <v>0</v>
      </c>
      <c r="BD131" s="16">
        <f>(IF(BD108="",0,1))+(IF(BD109="",0,1))+(IF(BD110="",0,1))</f>
        <v>0</v>
      </c>
      <c r="BE131" s="16">
        <f>(IF(BE108="",0,1))+(IF(BE109="",0,1))+(IF(BE110="",0,1))</f>
        <v>0</v>
      </c>
      <c r="BF131" s="16">
        <f>(IF(BF108="",0,1))+(IF(BF109="",0,1))+(IF(BF110="",0,1))</f>
        <v>0</v>
      </c>
      <c r="BG131" s="16">
        <f>(IF(BG108="",0,1))+(IF(BG109="",0,1))+(IF(BG110="",0,1))</f>
        <v>0</v>
      </c>
      <c r="BH131" s="16">
        <f>(IF(BH108="",0,1))+(IF(BH109="",0,1))+(IF(BH110="",0,1))</f>
        <v>0</v>
      </c>
      <c r="BI131" s="16">
        <f>(IF(BI108="",0,1))+(IF(BI109="",0,1))+(IF(BI110="",0,1))</f>
        <v>0</v>
      </c>
      <c r="BJ131" s="16">
        <f>(IF(BJ108="",0,1))+(IF(BJ109="",0,1))+(IF(BJ110="",0,1))</f>
        <v>0</v>
      </c>
      <c r="BK131" s="16">
        <f>(IF(BK108="",0,1))+(IF(BK109="",0,1))+(IF(BK110="",0,1))</f>
        <v>0</v>
      </c>
      <c r="BL131" s="16">
        <f>(IF(BL108="",0,1))+(IF(BL109="",0,1))+(IF(BL110="",0,1))</f>
        <v>0</v>
      </c>
      <c r="BM131" s="16">
        <f>(IF(BM108="",0,1))+(IF(BM109="",0,1))+(IF(BM110="",0,1))</f>
        <v>0</v>
      </c>
      <c r="BN131" s="16">
        <f>(IF(BN108="",0,1))+(IF(BN109="",0,1))+(IF(BN110="",0,1))</f>
        <v>0</v>
      </c>
      <c r="BO131" s="16">
        <f>(IF(BO108="",0,1))+(IF(BO109="",0,1))+(IF(BO110="",0,1))</f>
        <v>0</v>
      </c>
      <c r="BP131" s="16">
        <f>(IF(BP108="",0,1))+(IF(BP109="",0,1))+(IF(BP110="",0,1))</f>
        <v>0</v>
      </c>
    </row>
    <row r="132" spans="1:68" s="16" customFormat="1" x14ac:dyDescent="0.2">
      <c r="B132" s="12" t="s">
        <v>73</v>
      </c>
      <c r="C132" s="13">
        <v>43112</v>
      </c>
      <c r="D132" s="22"/>
      <c r="E132" s="22"/>
      <c r="I132" s="16">
        <f>(IF(I108="",0,1))+(IF(I109="",0,1))+(IF(I110="",0,1))+(IF(I111="",0,1))+(IF(I112="",0,1)+(IF(I113="",0,1))+(IF(I114="",0,1))+(IF(I115="",0,1)))</f>
        <v>1</v>
      </c>
      <c r="J132" s="16">
        <f>(IF(J108="",0,1))+(IF(J109="",0,1))+(IF(J110="",0,1))+(IF(J111="",0,1))+(IF(J112="",0,1)+(IF(J113="",0,1))+(IF(J114="",0,1))+(IF(J115="",0,1)))</f>
        <v>0</v>
      </c>
      <c r="K132" s="16">
        <f>(IF(K108="",0,1))+(IF(K109="",0,1))+(IF(K110="",0,1))+(IF(K111="",0,1))+(IF(K112="",0,1)+(IF(K113="",0,1))+(IF(K114="",0,1))+(IF(K115="",0,1)))</f>
        <v>0</v>
      </c>
      <c r="L132" s="16">
        <f>(IF(L108="",0,1))+(IF(L109="",0,1))+(IF(L110="",0,1))+(IF(L111="",0,1))+(IF(L112="",0,1)+(IF(L113="",0,1))+(IF(L114="",0,1))+(IF(L115="",0,1)))</f>
        <v>0</v>
      </c>
      <c r="M132" s="16">
        <f>(IF(M108="",0,1))+(IF(M109="",0,1))+(IF(M110="",0,1))+(IF(M111="",0,1))+(IF(M112="",0,1)+(IF(M113="",0,1))+(IF(M114="",0,1))+(IF(M115="",0,1)))</f>
        <v>0</v>
      </c>
      <c r="N132" s="16">
        <f>(IF(N108="",0,1))+(IF(N109="",0,1))+(IF(N110="",0,1))+(IF(N111="",0,1))+(IF(N112="",0,1)+(IF(N113="",0,1))+(IF(N114="",0,1))+(IF(N115="",0,1)))</f>
        <v>0</v>
      </c>
      <c r="O132" s="16">
        <f>(IF(O108="",0,1))+(IF(O109="",0,1))+(IF(O110="",0,1))+(IF(O111="",0,1))+(IF(O112="",0,1)+(IF(O113="",0,1))+(IF(O114="",0,1))+(IF(O115="",0,1)))</f>
        <v>0</v>
      </c>
      <c r="P132" s="16">
        <f>(IF(P108="",0,1))+(IF(P109="",0,1))+(IF(P110="",0,1))+(IF(P111="",0,1))+(IF(P112="",0,1)+(IF(P113="",0,1))+(IF(P114="",0,1))+(IF(P115="",0,1)))</f>
        <v>0</v>
      </c>
      <c r="Q132" s="16">
        <f>(IF(Q108="",0,1))+(IF(Q109="",0,1))+(IF(Q110="",0,1))+(IF(Q111="",0,1))+(IF(Q112="",0,1)+(IF(Q113="",0,1))+(IF(Q114="",0,1))+(IF(Q115="",0,1)))</f>
        <v>0</v>
      </c>
      <c r="R132" s="16">
        <f>(IF(R108="",0,1))+(IF(R109="",0,1))+(IF(R110="",0,1))+(IF(R111="",0,1))+(IF(R112="",0,1)+(IF(R113="",0,1))+(IF(R114="",0,1))+(IF(R115="",0,1)))</f>
        <v>0</v>
      </c>
      <c r="S132" s="16">
        <f>(IF(S108="",0,1))+(IF(S109="",0,1))+(IF(S110="",0,1))+(IF(S111="",0,1))+(IF(S112="",0,1)+(IF(S113="",0,1))+(IF(S114="",0,1))+(IF(S115="",0,1)))</f>
        <v>0</v>
      </c>
      <c r="T132" s="16">
        <f>(IF(T108="",0,1))+(IF(T109="",0,1))+(IF(T110="",0,1))+(IF(T111="",0,1))+(IF(T112="",0,1)+(IF(T113="",0,1))+(IF(T114="",0,1))+(IF(T115="",0,1)))</f>
        <v>0</v>
      </c>
      <c r="U132" s="16">
        <f>(IF(U108="",0,1))+(IF(U109="",0,1))+(IF(U110="",0,1))+(IF(U111="",0,1))+(IF(U112="",0,1)+(IF(U113="",0,1))+(IF(U114="",0,1))+(IF(U115="",0,1)))</f>
        <v>0</v>
      </c>
      <c r="V132" s="16">
        <f>(IF(V108="",0,1))+(IF(V109="",0,1))+(IF(V110="",0,1))+(IF(V111="",0,1))+(IF(V112="",0,1)+(IF(V113="",0,1))+(IF(V114="",0,1))+(IF(V115="",0,1)))</f>
        <v>0</v>
      </c>
      <c r="W132" s="16">
        <f>(IF(W108="",0,1))+(IF(W109="",0,1))+(IF(W110="",0,1))+(IF(W111="",0,1))+(IF(W112="",0,1)+(IF(W113="",0,1))+(IF(W114="",0,1))+(IF(W115="",0,1)))</f>
        <v>0</v>
      </c>
      <c r="X132" s="16">
        <f>(IF(X108="",0,1))+(IF(X109="",0,1))+(IF(X110="",0,1))+(IF(X111="",0,1))+(IF(X112="",0,1)+(IF(X113="",0,1))+(IF(X114="",0,1))+(IF(X115="",0,1)))</f>
        <v>0</v>
      </c>
      <c r="Y132" s="16">
        <f>(IF(Y108="",0,1))+(IF(Y109="",0,1))+(IF(Y110="",0,1))+(IF(Y111="",0,1))+(IF(Y112="",0,1)+(IF(Y113="",0,1))+(IF(Y114="",0,1))+(IF(Y115="",0,1)))</f>
        <v>0</v>
      </c>
      <c r="Z132" s="16">
        <f>(IF(Z108="",0,1))+(IF(Z109="",0,1))+(IF(Z110="",0,1))+(IF(Z111="",0,1))+(IF(Z112="",0,1)+(IF(Z113="",0,1))+(IF(Z114="",0,1))+(IF(Z115="",0,1)))</f>
        <v>0</v>
      </c>
      <c r="AA132" s="16">
        <f>(IF(AA108="",0,1))+(IF(AA109="",0,1))+(IF(AA110="",0,1))+(IF(AA111="",0,1))+(IF(AA112="",0,1)+(IF(AA113="",0,1))+(IF(AA114="",0,1))+(IF(AA115="",0,1)))</f>
        <v>0</v>
      </c>
      <c r="AB132" s="16">
        <f>(IF(AB108="",0,1))+(IF(AB109="",0,1))+(IF(AB110="",0,1))+(IF(AB111="",0,1))+(IF(AB112="",0,1)+(IF(AB113="",0,1))+(IF(AB114="",0,1))+(IF(AB115="",0,1)))</f>
        <v>0</v>
      </c>
      <c r="AC132" s="16">
        <f>(IF(AC108="",0,1))+(IF(AC109="",0,1))+(IF(AC110="",0,1))+(IF(AC111="",0,1))+(IF(AC112="",0,1)+(IF(AC113="",0,1))+(IF(AC114="",0,1))+(IF(AC115="",0,1)))</f>
        <v>0</v>
      </c>
      <c r="AD132" s="16">
        <f>(IF(AD108="",0,1))+(IF(AD109="",0,1))+(IF(AD110="",0,1))+(IF(AD111="",0,1))+(IF(AD112="",0,1)+(IF(AD113="",0,1))+(IF(AD114="",0,1))+(IF(AD115="",0,1)))</f>
        <v>0</v>
      </c>
      <c r="AE132" s="16">
        <f>(IF(AE108="",0,1))+(IF(AE109="",0,1))+(IF(AE110="",0,1))+(IF(AE111="",0,1))+(IF(AE112="",0,1)+(IF(AE113="",0,1))+(IF(AE114="",0,1))+(IF(AE115="",0,1)))</f>
        <v>0</v>
      </c>
      <c r="AF132" s="16">
        <f>(IF(AF108="",0,1))+(IF(AF109="",0,1))+(IF(AF110="",0,1))+(IF(AF111="",0,1))+(IF(AF112="",0,1)+(IF(AF113="",0,1))+(IF(AF114="",0,1))+(IF(AF115="",0,1)))</f>
        <v>0</v>
      </c>
      <c r="AG132" s="16">
        <f>(IF(AG108="",0,1))+(IF(AG109="",0,1))+(IF(AG110="",0,1))+(IF(AG111="",0,1))+(IF(AG112="",0,1)+(IF(AG113="",0,1))+(IF(AG114="",0,1))+(IF(AG115="",0,1)))</f>
        <v>0</v>
      </c>
      <c r="AH132" s="16">
        <f>(IF(AH108="",0,1))+(IF(AH109="",0,1))+(IF(AH110="",0,1))+(IF(AH111="",0,1))+(IF(AH112="",0,1)+(IF(AH113="",0,1))+(IF(AH114="",0,1))+(IF(AH115="",0,1)))</f>
        <v>0</v>
      </c>
      <c r="AI132" s="16">
        <f>(IF(AI108="",0,1))+(IF(AI109="",0,1))+(IF(AI110="",0,1))+(IF(AI111="",0,1))+(IF(AI112="",0,1)+(IF(AI113="",0,1))+(IF(AI114="",0,1))+(IF(AI115="",0,1)))</f>
        <v>0</v>
      </c>
      <c r="AJ132" s="16">
        <f>(IF(AJ108="",0,1))+(IF(AJ109="",0,1))+(IF(AJ110="",0,1))+(IF(AJ111="",0,1))+(IF(AJ112="",0,1)+(IF(AJ113="",0,1))+(IF(AJ114="",0,1))+(IF(AJ115="",0,1)))</f>
        <v>0</v>
      </c>
      <c r="AK132" s="16">
        <f>(IF(AK108="",0,1))+(IF(AK109="",0,1))+(IF(AK110="",0,1))+(IF(AK111="",0,1))+(IF(AK112="",0,1)+(IF(AK113="",0,1))+(IF(AK114="",0,1))+(IF(AK115="",0,1)))</f>
        <v>0</v>
      </c>
      <c r="AL132" s="16">
        <f>(IF(AL108="",0,1))+(IF(AL109="",0,1))+(IF(AL110="",0,1))+(IF(AL111="",0,1))+(IF(AL112="",0,1)+(IF(AL113="",0,1))+(IF(AL114="",0,1))+(IF(AL115="",0,1)))</f>
        <v>0</v>
      </c>
      <c r="AM132" s="16">
        <f>(IF(AM108="",0,1))+(IF(AM109="",0,1))+(IF(AM110="",0,1))+(IF(AM111="",0,1))+(IF(AM112="",0,1)+(IF(AM113="",0,1))+(IF(AM114="",0,1))+(IF(AM115="",0,1)))</f>
        <v>0</v>
      </c>
      <c r="AN132" s="16">
        <f>(IF(AN108="",0,1))+(IF(AN109="",0,1))+(IF(AN110="",0,1))+(IF(AN111="",0,1))+(IF(AN112="",0,1)+(IF(AN113="",0,1))+(IF(AN114="",0,1))+(IF(AN115="",0,1)))</f>
        <v>0</v>
      </c>
      <c r="AO132" s="16">
        <f>(IF(AO108="",0,1))+(IF(AO109="",0,1))+(IF(AO110="",0,1))+(IF(AO111="",0,1))+(IF(AO112="",0,1)+(IF(AO113="",0,1))+(IF(AO114="",0,1))+(IF(AO115="",0,1)))</f>
        <v>0</v>
      </c>
      <c r="AP132" s="16">
        <f>(IF(AP108="",0,1))+(IF(AP109="",0,1))+(IF(AP110="",0,1))+(IF(AP111="",0,1))+(IF(AP112="",0,1)+(IF(AP113="",0,1))+(IF(AP114="",0,1))+(IF(AP115="",0,1)))</f>
        <v>0</v>
      </c>
      <c r="AQ132" s="16">
        <f>(IF(AQ108="",0,1))+(IF(AQ109="",0,1))+(IF(AQ110="",0,1))+(IF(AQ111="",0,1))+(IF(AQ112="",0,1)+(IF(AQ113="",0,1))+(IF(AQ114="",0,1))+(IF(AQ115="",0,1)))</f>
        <v>0</v>
      </c>
      <c r="AR132" s="16">
        <f>(IF(AR108="",0,1))+(IF(AR109="",0,1))+(IF(AR110="",0,1))+(IF(AR111="",0,1))+(IF(AR112="",0,1)+(IF(AR113="",0,1))+(IF(AR114="",0,1))+(IF(AR115="",0,1)))</f>
        <v>0</v>
      </c>
      <c r="AS132" s="16">
        <f>(IF(AS108="",0,1))+(IF(AS109="",0,1))+(IF(AS110="",0,1))+(IF(AS111="",0,1))+(IF(AS112="",0,1)+(IF(AS113="",0,1))+(IF(AS114="",0,1))+(IF(AS115="",0,1)))</f>
        <v>0</v>
      </c>
      <c r="AT132" s="16">
        <f>(IF(AT108="",0,1))+(IF(AT109="",0,1))+(IF(AT110="",0,1))+(IF(AT111="",0,1))+(IF(AT112="",0,1)+(IF(AT113="",0,1))+(IF(AT114="",0,1))+(IF(AT115="",0,1)))</f>
        <v>0</v>
      </c>
      <c r="AU132" s="16">
        <f>(IF(AU108="",0,1))+(IF(AU109="",0,1))+(IF(AU110="",0,1))+(IF(AU111="",0,1))+(IF(AU112="",0,1)+(IF(AU113="",0,1))+(IF(AU114="",0,1))+(IF(AU115="",0,1)))</f>
        <v>0</v>
      </c>
      <c r="AV132" s="16">
        <f>(IF(AV108="",0,1))+(IF(AV109="",0,1))+(IF(AV110="",0,1))+(IF(AV111="",0,1))+(IF(AV112="",0,1)+(IF(AV113="",0,1))+(IF(AV114="",0,1))+(IF(AV115="",0,1)))</f>
        <v>0</v>
      </c>
      <c r="AW132" s="16">
        <f>(IF(AW108="",0,1))+(IF(AW109="",0,1))+(IF(AW110="",0,1))+(IF(AW111="",0,1))+(IF(AW112="",0,1)+(IF(AW113="",0,1))+(IF(AW114="",0,1))+(IF(AW115="",0,1)))</f>
        <v>0</v>
      </c>
      <c r="AX132" s="16">
        <f>(IF(AX108="",0,1))+(IF(AX109="",0,1))+(IF(AX110="",0,1))+(IF(AX111="",0,1))+(IF(AX112="",0,1)+(IF(AX113="",0,1))+(IF(AX114="",0,1))+(IF(AX115="",0,1)))</f>
        <v>0</v>
      </c>
      <c r="AY132" s="16">
        <f>(IF(AY108="",0,1))+(IF(AY109="",0,1))+(IF(AY110="",0,1))+(IF(AY111="",0,1))+(IF(AY112="",0,1)+(IF(AY113="",0,1))+(IF(AY114="",0,1))+(IF(AY115="",0,1)))</f>
        <v>0</v>
      </c>
      <c r="AZ132" s="16">
        <f>(IF(AZ108="",0,1))+(IF(AZ109="",0,1))+(IF(AZ110="",0,1))+(IF(AZ111="",0,1))+(IF(AZ112="",0,1)+(IF(AZ113="",0,1))+(IF(AZ114="",0,1))+(IF(AZ115="",0,1)))</f>
        <v>0</v>
      </c>
      <c r="BA132" s="16">
        <f>(IF(BA108="",0,1))+(IF(BA109="",0,1))+(IF(BA110="",0,1))+(IF(BA111="",0,1))+(IF(BA112="",0,1)+(IF(BA113="",0,1))+(IF(BA114="",0,1))+(IF(BA115="",0,1)))</f>
        <v>0</v>
      </c>
      <c r="BB132" s="16">
        <f>(IF(BB108="",0,1))+(IF(BB109="",0,1))+(IF(BB110="",0,1))+(IF(BB111="",0,1))+(IF(BB112="",0,1)+(IF(BB113="",0,1))+(IF(BB114="",0,1))+(IF(BB115="",0,1)))</f>
        <v>0</v>
      </c>
      <c r="BC132" s="16">
        <f>(IF(BC108="",0,1))+(IF(BC109="",0,1))+(IF(BC110="",0,1))+(IF(BC111="",0,1))+(IF(BC112="",0,1)+(IF(BC113="",0,1))+(IF(BC114="",0,1))+(IF(BC115="",0,1)))</f>
        <v>0</v>
      </c>
      <c r="BD132" s="16">
        <f>(IF(BD108="",0,1))+(IF(BD109="",0,1))+(IF(BD110="",0,1))+(IF(BD111="",0,1))+(IF(BD112="",0,1)+(IF(BD113="",0,1))+(IF(BD114="",0,1))+(IF(BD115="",0,1)))</f>
        <v>0</v>
      </c>
      <c r="BE132" s="16">
        <f>(IF(BE108="",0,1))+(IF(BE109="",0,1))+(IF(BE110="",0,1))+(IF(BE111="",0,1))+(IF(BE112="",0,1)+(IF(BE113="",0,1))+(IF(BE114="",0,1))+(IF(BE115="",0,1)))</f>
        <v>0</v>
      </c>
      <c r="BF132" s="16">
        <f>(IF(BF108="",0,1))+(IF(BF109="",0,1))+(IF(BF110="",0,1))+(IF(BF111="",0,1))+(IF(BF112="",0,1)+(IF(BF113="",0,1))+(IF(BF114="",0,1))+(IF(BF115="",0,1)))</f>
        <v>0</v>
      </c>
      <c r="BG132" s="16">
        <f>(IF(BG108="",0,1))+(IF(BG109="",0,1))+(IF(BG110="",0,1))+(IF(BG111="",0,1))+(IF(BG112="",0,1)+(IF(BG113="",0,1))+(IF(BG114="",0,1))+(IF(BG115="",0,1)))</f>
        <v>0</v>
      </c>
      <c r="BH132" s="16">
        <f>(IF(BH108="",0,1))+(IF(BH109="",0,1))+(IF(BH110="",0,1))+(IF(BH111="",0,1))+(IF(BH112="",0,1)+(IF(BH113="",0,1))+(IF(BH114="",0,1))+(IF(BH115="",0,1)))</f>
        <v>0</v>
      </c>
      <c r="BI132" s="16">
        <f>(IF(BI108="",0,1))+(IF(BI109="",0,1))+(IF(BI110="",0,1))+(IF(BI111="",0,1))+(IF(BI112="",0,1)+(IF(BI113="",0,1))+(IF(BI114="",0,1))+(IF(BI115="",0,1)))</f>
        <v>0</v>
      </c>
      <c r="BJ132" s="16">
        <f>(IF(BJ108="",0,1))+(IF(BJ109="",0,1))+(IF(BJ110="",0,1))+(IF(BJ111="",0,1))+(IF(BJ112="",0,1)+(IF(BJ113="",0,1))+(IF(BJ114="",0,1))+(IF(BJ115="",0,1)))</f>
        <v>0</v>
      </c>
      <c r="BK132" s="16">
        <f>(IF(BK108="",0,1))+(IF(BK109="",0,1))+(IF(BK110="",0,1))+(IF(BK111="",0,1))+(IF(BK112="",0,1)+(IF(BK113="",0,1))+(IF(BK114="",0,1))+(IF(BK115="",0,1)))</f>
        <v>0</v>
      </c>
      <c r="BL132" s="16">
        <f>(IF(BL108="",0,1))+(IF(BL109="",0,1))+(IF(BL110="",0,1))+(IF(BL111="",0,1))+(IF(BL112="",0,1)+(IF(BL113="",0,1))+(IF(BL114="",0,1))+(IF(BL115="",0,1)))</f>
        <v>0</v>
      </c>
      <c r="BM132" s="16">
        <f>(IF(BM108="",0,1))+(IF(BM109="",0,1))+(IF(BM110="",0,1))+(IF(BM111="",0,1))+(IF(BM112="",0,1)+(IF(BM113="",0,1))+(IF(BM114="",0,1))+(IF(BM115="",0,1)))</f>
        <v>0</v>
      </c>
      <c r="BN132" s="16">
        <f>(IF(BN108="",0,1))+(IF(BN109="",0,1))+(IF(BN110="",0,1))+(IF(BN111="",0,1))+(IF(BN112="",0,1)+(IF(BN113="",0,1))+(IF(BN114="",0,1))+(IF(BN115="",0,1)))</f>
        <v>0</v>
      </c>
      <c r="BO132" s="16">
        <f>(IF(BO108="",0,1))+(IF(BO109="",0,1))+(IF(BO110="",0,1))+(IF(BO111="",0,1))+(IF(BO112="",0,1)+(IF(BO113="",0,1))+(IF(BO114="",0,1))+(IF(BO115="",0,1)))</f>
        <v>0</v>
      </c>
      <c r="BP132" s="16">
        <f>(IF(BP108="",0,1))+(IF(BP109="",0,1))+(IF(BP110="",0,1))+(IF(BP111="",0,1))+(IF(BP112="",0,1)+(IF(BP113="",0,1))+(IF(BP114="",0,1))+(IF(BP115="",0,1)))</f>
        <v>0</v>
      </c>
    </row>
    <row r="133" spans="1:68" x14ac:dyDescent="0.2">
      <c r="B133" s="12" t="s">
        <v>94</v>
      </c>
      <c r="C133" s="13">
        <v>43116</v>
      </c>
    </row>
    <row r="134" spans="1:68" x14ac:dyDescent="0.2">
      <c r="B134" s="12" t="s">
        <v>131</v>
      </c>
      <c r="C134" s="13">
        <v>43132</v>
      </c>
    </row>
  </sheetData>
  <sheetProtection password="DAAD" sheet="1" objects="1" scenarios="1" selectLockedCells="1"/>
  <mergeCells count="133">
    <mergeCell ref="O26:P26"/>
    <mergeCell ref="F20:P20"/>
    <mergeCell ref="J11:K11"/>
    <mergeCell ref="F33:H33"/>
    <mergeCell ref="B7:C7"/>
    <mergeCell ref="M24:N24"/>
    <mergeCell ref="M25:N25"/>
    <mergeCell ref="N11:N14"/>
    <mergeCell ref="O11:P14"/>
    <mergeCell ref="M23:N23"/>
    <mergeCell ref="F11:G11"/>
    <mergeCell ref="O24:P24"/>
    <mergeCell ref="O25:P25"/>
    <mergeCell ref="F5:P5"/>
    <mergeCell ref="F7:F9"/>
    <mergeCell ref="O8:P8"/>
    <mergeCell ref="B3:P3"/>
    <mergeCell ref="D2:P2"/>
    <mergeCell ref="K40:L40"/>
    <mergeCell ref="F37:H37"/>
    <mergeCell ref="F38:H38"/>
    <mergeCell ref="F32:H32"/>
    <mergeCell ref="O23:P23"/>
    <mergeCell ref="H7:J7"/>
    <mergeCell ref="H8:J8"/>
    <mergeCell ref="H9:J9"/>
    <mergeCell ref="I25:J25"/>
    <mergeCell ref="I26:J26"/>
    <mergeCell ref="I23:J23"/>
    <mergeCell ref="K79:L79"/>
    <mergeCell ref="K78:L78"/>
    <mergeCell ref="K76:L76"/>
    <mergeCell ref="K77:L77"/>
    <mergeCell ref="B86:C99"/>
    <mergeCell ref="F30:H30"/>
    <mergeCell ref="F31:H31"/>
    <mergeCell ref="F35:H35"/>
    <mergeCell ref="F34:K34"/>
    <mergeCell ref="F36:H36"/>
    <mergeCell ref="B85:C85"/>
    <mergeCell ref="K80:L80"/>
    <mergeCell ref="K81:L81"/>
    <mergeCell ref="F108:F110"/>
    <mergeCell ref="F99:G99"/>
    <mergeCell ref="F98:G98"/>
    <mergeCell ref="F92:F96"/>
    <mergeCell ref="F89:F91"/>
    <mergeCell ref="F97:G97"/>
    <mergeCell ref="F85:G85"/>
    <mergeCell ref="B104:C104"/>
    <mergeCell ref="F104:G104"/>
    <mergeCell ref="F105:G105"/>
    <mergeCell ref="F106:G106"/>
    <mergeCell ref="F116:F120"/>
    <mergeCell ref="F121:F123"/>
    <mergeCell ref="B105:C125"/>
    <mergeCell ref="K70:L70"/>
    <mergeCell ref="K61:L61"/>
    <mergeCell ref="K73:L73"/>
    <mergeCell ref="K54:L54"/>
    <mergeCell ref="F125:G125"/>
    <mergeCell ref="F124:G124"/>
    <mergeCell ref="F111:F115"/>
    <mergeCell ref="F86:G86"/>
    <mergeCell ref="F87:G87"/>
    <mergeCell ref="F76:I81"/>
    <mergeCell ref="F54:F73"/>
    <mergeCell ref="G68:I73"/>
    <mergeCell ref="K62:L62"/>
    <mergeCell ref="K63:L63"/>
    <mergeCell ref="K65:L65"/>
    <mergeCell ref="K72:L72"/>
    <mergeCell ref="G61:I66"/>
    <mergeCell ref="K71:L71"/>
    <mergeCell ref="K68:L68"/>
    <mergeCell ref="K69:L69"/>
    <mergeCell ref="I36:J36"/>
    <mergeCell ref="K66:L66"/>
    <mergeCell ref="K64:L64"/>
    <mergeCell ref="K55:L55"/>
    <mergeCell ref="F52:I53"/>
    <mergeCell ref="G54:I59"/>
    <mergeCell ref="K56:L56"/>
    <mergeCell ref="K58:L58"/>
    <mergeCell ref="K59:L59"/>
    <mergeCell ref="K57:L57"/>
    <mergeCell ref="I24:J24"/>
    <mergeCell ref="I28:J28"/>
    <mergeCell ref="I30:J30"/>
    <mergeCell ref="I31:J31"/>
    <mergeCell ref="I32:J32"/>
    <mergeCell ref="I33:J33"/>
    <mergeCell ref="F29:K29"/>
    <mergeCell ref="B24:C26"/>
    <mergeCell ref="B29:C33"/>
    <mergeCell ref="B36:C38"/>
    <mergeCell ref="K48:L48"/>
    <mergeCell ref="I37:J37"/>
    <mergeCell ref="I38:J38"/>
    <mergeCell ref="I35:J35"/>
    <mergeCell ref="K24:L24"/>
    <mergeCell ref="K25:L25"/>
    <mergeCell ref="K26:L26"/>
    <mergeCell ref="M26:N26"/>
    <mergeCell ref="K50:L50"/>
    <mergeCell ref="K23:L23"/>
    <mergeCell ref="B11:C11"/>
    <mergeCell ref="B35:C35"/>
    <mergeCell ref="F28:H28"/>
    <mergeCell ref="K45:L45"/>
    <mergeCell ref="K46:L46"/>
    <mergeCell ref="K47:L47"/>
    <mergeCell ref="K49:L49"/>
    <mergeCell ref="F26:G26"/>
    <mergeCell ref="B23:C23"/>
    <mergeCell ref="F23:G23"/>
    <mergeCell ref="B28:C28"/>
    <mergeCell ref="F45:I50"/>
    <mergeCell ref="F42:G42"/>
    <mergeCell ref="B40:C40"/>
    <mergeCell ref="F40:G40"/>
    <mergeCell ref="B41:C43"/>
    <mergeCell ref="B46:C81"/>
    <mergeCell ref="O7:P7"/>
    <mergeCell ref="O9:P9"/>
    <mergeCell ref="M9:N9"/>
    <mergeCell ref="M7:N7"/>
    <mergeCell ref="B45:C45"/>
    <mergeCell ref="F14:G14"/>
    <mergeCell ref="F15:G15"/>
    <mergeCell ref="F16:G16"/>
    <mergeCell ref="F17:G17"/>
    <mergeCell ref="F18:G18"/>
  </mergeCells>
  <conditionalFormatting sqref="F20:P20">
    <cfRule type="containsText" dxfId="3" priority="1" operator="containsText" text="In diesem Feld finden Sie">
      <formula>NOT(ISERROR(SEARCH("In diesem Feld finden Sie",F20)))</formula>
    </cfRule>
    <cfRule type="containsText" dxfId="2" priority="2" operator="containsText" text="In diesem Feld finden Sie">
      <formula>NOT(ISERROR(SEARCH("In diesem Feld finden Sie",F20)))</formula>
    </cfRule>
  </conditionalFormatting>
  <dataValidations count="1">
    <dataValidation type="list" allowBlank="1" showInputMessage="1" showErrorMessage="1" sqref="I97:BP98 I124:BP124 I121:BP122 P40:P43 H24:I26 K24:K26 M24:M26 O24:O26">
      <formula1>$P$38:$P$39</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34"/>
  <sheetViews>
    <sheetView showGridLines="0" showRowColHeaders="0" zoomScale="85" zoomScaleNormal="85" workbookViewId="0">
      <pane xSplit="4" ySplit="21" topLeftCell="E22" activePane="bottomRight" state="frozen"/>
      <selection pane="topRight" activeCell="E1" sqref="E1"/>
      <selection pane="bottomLeft" activeCell="A22" sqref="A22"/>
      <selection pane="bottomRight" activeCell="H8" sqref="H8:J8"/>
    </sheetView>
  </sheetViews>
  <sheetFormatPr baseColWidth="10" defaultColWidth="11.42578125" defaultRowHeight="12.75" x14ac:dyDescent="0.2"/>
  <cols>
    <col min="1" max="1" width="3.7109375" style="1" customWidth="1"/>
    <col min="2" max="2" width="11.42578125" style="16"/>
    <col min="3" max="3" width="14" style="16" customWidth="1"/>
    <col min="4" max="5" width="2.7109375" style="22" customWidth="1"/>
    <col min="6" max="6" width="13.140625" style="1" customWidth="1"/>
    <col min="7" max="7" width="23.140625" style="1" customWidth="1"/>
    <col min="8" max="8" width="13.7109375" style="1" customWidth="1"/>
    <col min="9" max="11" width="11.42578125" style="1"/>
    <col min="12" max="12" width="14.140625" style="1" customWidth="1"/>
    <col min="13" max="68" width="11.42578125" style="1"/>
    <col min="69" max="69" width="11.42578125" style="16"/>
    <col min="70" max="16384" width="11.42578125" style="1"/>
  </cols>
  <sheetData>
    <row r="1" spans="1:69" x14ac:dyDescent="0.2">
      <c r="A1" s="1" t="s">
        <v>76</v>
      </c>
    </row>
    <row r="2" spans="1:69" s="23" customFormat="1" ht="30" customHeight="1" x14ac:dyDescent="0.2">
      <c r="B2" s="14" t="s">
        <v>0</v>
      </c>
      <c r="C2" s="15"/>
      <c r="D2" s="137" t="s">
        <v>1</v>
      </c>
      <c r="E2" s="137"/>
      <c r="F2" s="137"/>
      <c r="G2" s="137"/>
      <c r="H2" s="137"/>
      <c r="I2" s="137"/>
      <c r="J2" s="137"/>
      <c r="K2" s="137"/>
      <c r="L2" s="137"/>
      <c r="M2" s="137"/>
      <c r="N2" s="137"/>
      <c r="O2" s="137"/>
      <c r="P2" s="138"/>
    </row>
    <row r="3" spans="1:69" s="16" customFormat="1" ht="18" x14ac:dyDescent="0.25">
      <c r="B3" s="136" t="s">
        <v>130</v>
      </c>
      <c r="C3" s="136"/>
      <c r="D3" s="136"/>
      <c r="E3" s="136"/>
      <c r="F3" s="136"/>
      <c r="G3" s="136"/>
      <c r="H3" s="136"/>
      <c r="I3" s="136"/>
      <c r="J3" s="136"/>
      <c r="K3" s="136"/>
      <c r="L3" s="136"/>
      <c r="M3" s="136"/>
      <c r="N3" s="136"/>
      <c r="O3" s="136"/>
      <c r="P3" s="136"/>
    </row>
    <row r="4" spans="1:69" ht="20.100000000000001" customHeight="1" x14ac:dyDescent="0.2"/>
    <row r="5" spans="1:69" ht="20.100000000000001" customHeight="1" x14ac:dyDescent="0.2">
      <c r="F5" s="129" t="s">
        <v>129</v>
      </c>
      <c r="G5" s="130"/>
      <c r="H5" s="130"/>
      <c r="I5" s="130"/>
      <c r="J5" s="130"/>
      <c r="K5" s="130"/>
      <c r="L5" s="130"/>
      <c r="M5" s="130"/>
      <c r="N5" s="130"/>
      <c r="O5" s="130"/>
      <c r="P5" s="130"/>
    </row>
    <row r="6" spans="1:69" ht="20.100000000000001" customHeight="1" thickBot="1" x14ac:dyDescent="0.25"/>
    <row r="7" spans="1:69" x14ac:dyDescent="0.2">
      <c r="B7" s="171" t="s">
        <v>2</v>
      </c>
      <c r="C7" s="171"/>
      <c r="F7" s="281"/>
      <c r="G7" s="117" t="s">
        <v>48</v>
      </c>
      <c r="H7" s="178" t="s">
        <v>140</v>
      </c>
      <c r="I7" s="179"/>
      <c r="J7" s="180"/>
      <c r="K7" s="116"/>
      <c r="L7" s="116"/>
      <c r="M7" s="260" t="s">
        <v>77</v>
      </c>
      <c r="N7" s="261"/>
      <c r="O7" s="254">
        <v>123456789</v>
      </c>
      <c r="P7" s="255"/>
    </row>
    <row r="8" spans="1:69" x14ac:dyDescent="0.2">
      <c r="B8" s="118"/>
      <c r="C8" s="79"/>
      <c r="F8" s="280"/>
      <c r="G8" s="87" t="s">
        <v>74</v>
      </c>
      <c r="H8" s="181" t="s">
        <v>157</v>
      </c>
      <c r="I8" s="182"/>
      <c r="J8" s="183"/>
      <c r="K8" s="86"/>
      <c r="L8" s="86"/>
      <c r="M8" s="86" t="s">
        <v>89</v>
      </c>
      <c r="N8" s="87"/>
      <c r="O8" s="134">
        <v>43101</v>
      </c>
      <c r="P8" s="135"/>
      <c r="Q8" s="16" t="s">
        <v>91</v>
      </c>
      <c r="R8" s="16" t="s">
        <v>92</v>
      </c>
      <c r="S8" s="16" t="s">
        <v>93</v>
      </c>
    </row>
    <row r="9" spans="1:69" ht="13.5" thickBot="1" x14ac:dyDescent="0.25">
      <c r="B9" s="17"/>
      <c r="C9" s="17"/>
      <c r="F9" s="279"/>
      <c r="G9" s="115" t="s">
        <v>75</v>
      </c>
      <c r="H9" s="184">
        <v>43101</v>
      </c>
      <c r="I9" s="185"/>
      <c r="J9" s="186"/>
      <c r="K9" s="114"/>
      <c r="L9" s="114"/>
      <c r="M9" s="258" t="s">
        <v>132</v>
      </c>
      <c r="N9" s="259"/>
      <c r="O9" s="256">
        <v>43150</v>
      </c>
      <c r="P9" s="257"/>
      <c r="Q9" s="16">
        <f>ROUNDDOWN(((O9-O8)/7),0)</f>
        <v>7</v>
      </c>
      <c r="R9" s="16">
        <f>(IF((I99&gt;=S9),1,0)+IF((J99&gt;=S9),1,0)+IF((K99&gt;=S9),1,0)+IF((L99&gt;=S9),1,0)+IF((M99&gt;=S9),1,0)+IF((N99&gt;=S9),1,0)+IF((O99&gt;=S9),1,0)+IF((P99&gt;=S9),1,0)+IF((Q99&gt;=S9),1,0)+IF((R99&gt;=S9),1,0)+IF((S99&gt;=S9),1,0)+IF((T99&gt;=S9),1,0)+IF((U99&gt;=S9),1,0)+IF((V99&gt;=S9),1,0)+IF((W99&gt;=S9),1,0)+IF((X99&gt;=S9),1,0)+IF((Y99&gt;=S9),1,0)+IF((Z99&gt;=S9),1,0)+IF((AA99&gt;=S9),1,0)+IF((AB99&gt;=S9),1,0)+IF((AC99&gt;=S9),1,0)+IF((AD99&gt;=S9),1,0)+IF((AE99&gt;=S9),1,0)+IF((AF99&gt;=S9),1,0)+IF((AG99&gt;=S9),1,0)+IF((AH99&gt;=S9),1,0)+IF((AI99&gt;=S9),1,0)+IF((AJ99&gt;=S9),1,0)+IF((AK99&gt;=S9),1,0)+IF((AL99&gt;=S9),1,0)+IF((AM99&gt;=S9),1,0)+IF((AN99&gt;=S9),1,0)+IF((AO99&gt;=S9),1,0)+IF((AP99&gt;=S9),1,0)+IF((AQ99&gt;=S9),1,0)+IF((AR99&gt;=S9),1,0)+IF((AS99&gt;=S9),1,0)+IF((AT99&gt;=S9),1,0)+IF((AU99&gt;=S9),1,0)+IF((AV99&gt;=S9),1,0)+IF((AW99&gt;=S9),1,0)+IF((AX99&gt;=S9),1,0)+IF((AY99&gt;=S9),1,0)+IF((AZ99&gt;=S9),1,0)+IF((BA99&gt;=S9),1,0)+IF((BB99&gt;=S9),1,0)+IF((BC99&gt;=S9),1,0)+IF((BD99&gt;=S9),1,0)+IF((BE99&gt;=S9),1,0)+IF((BF99&gt;=S9),1,0)+IF((BG99&gt;=S9),1,0)+IF((BH99&gt;=S9),1,0)+IF((BI99&gt;=S9),1,0)+IF((BJ99&gt;=S9),1,0)+IF((BK99&gt;=S9),1,0)+IF((BL99&gt;=S9),1,0)+IF((BM99&gt;=S9),1,0)+IF((BN99&gt;=S9),1,0)+IF((BO99&gt;=S9),1,0)+IF((BP99&gt;=S9),1,0))</f>
        <v>7</v>
      </c>
      <c r="S9" s="24">
        <v>2.0833333333333332E-2</v>
      </c>
    </row>
    <row r="10" spans="1:69" s="8" customFormat="1" ht="20.100000000000001" customHeight="1" thickBot="1" x14ac:dyDescent="0.25">
      <c r="D10" s="10"/>
      <c r="E10" s="10"/>
      <c r="BQ10" s="16"/>
    </row>
    <row r="11" spans="1:69" ht="13.5" thickBot="1" x14ac:dyDescent="0.25">
      <c r="B11" s="171" t="s">
        <v>32</v>
      </c>
      <c r="C11" s="171"/>
      <c r="F11" s="161" t="s">
        <v>53</v>
      </c>
      <c r="G11" s="162"/>
      <c r="H11" s="91" t="str">
        <f>IF(D28+D40+D45+D86+D104=5,"ja","nein")</f>
        <v>ja</v>
      </c>
      <c r="I11" s="22">
        <f>IF(H11="ja",1,0)</f>
        <v>1</v>
      </c>
      <c r="J11" s="169" t="s">
        <v>52</v>
      </c>
      <c r="K11" s="170"/>
      <c r="L11" s="111">
        <f>(J50+J59+J66+J73+J81+H99+H125)*I11*24</f>
        <v>11</v>
      </c>
      <c r="M11" s="2"/>
      <c r="N11" s="150" t="s">
        <v>33</v>
      </c>
      <c r="O11" s="153" t="str">
        <f>IF(L11&gt;34.99,"9-502.4",IF(L11&gt;24.99,"9-502.3",IF(L11&gt;14.99,"9-502.2",IF(L11&gt;4.99,"9-502.1",IF(L11&gt;1.99,"9-502.0","---")))))</f>
        <v>9-502.1</v>
      </c>
      <c r="P11" s="154"/>
    </row>
    <row r="12" spans="1:69" ht="5.25" customHeight="1" x14ac:dyDescent="0.2">
      <c r="B12" s="118"/>
      <c r="C12" s="118"/>
      <c r="F12" s="119"/>
      <c r="G12" s="120"/>
      <c r="H12" s="92"/>
      <c r="I12" s="2"/>
      <c r="J12" s="3"/>
      <c r="K12" s="3"/>
      <c r="L12" s="4"/>
      <c r="M12" s="2"/>
      <c r="N12" s="151"/>
      <c r="O12" s="155"/>
      <c r="P12" s="156"/>
    </row>
    <row r="13" spans="1:69" ht="13.5" customHeight="1" x14ac:dyDescent="0.2">
      <c r="B13" s="118"/>
      <c r="C13" s="118"/>
      <c r="F13" s="119" t="s">
        <v>90</v>
      </c>
      <c r="G13" s="120"/>
      <c r="H13" s="92" t="str">
        <f>IF(OR(H24="ja",H25="ja",H26="ja",I24="ja",I25="ja",I26="ja",K24="ja",K25="ja",K26="ja",M24="ja",M25="ja",M26="ja",O24="ja",O25="ja",O26="ja"),"ja","nein")</f>
        <v>ja</v>
      </c>
      <c r="I13" s="2"/>
      <c r="J13" s="3"/>
      <c r="K13" s="3"/>
      <c r="L13" s="4"/>
      <c r="M13" s="2"/>
      <c r="N13" s="151"/>
      <c r="O13" s="155"/>
      <c r="P13" s="156"/>
    </row>
    <row r="14" spans="1:69" ht="13.5" thickBot="1" x14ac:dyDescent="0.25">
      <c r="B14" s="118"/>
      <c r="C14" s="118"/>
      <c r="F14" s="262" t="s">
        <v>83</v>
      </c>
      <c r="G14" s="263"/>
      <c r="H14" s="92" t="str">
        <f>IF(D28=1,"ja","nein")</f>
        <v>ja</v>
      </c>
      <c r="I14" s="2"/>
      <c r="J14" s="3"/>
      <c r="K14" s="3"/>
      <c r="L14" s="4"/>
      <c r="M14" s="2"/>
      <c r="N14" s="152"/>
      <c r="O14" s="157"/>
      <c r="P14" s="158"/>
    </row>
    <row r="15" spans="1:69" x14ac:dyDescent="0.2">
      <c r="B15" s="118"/>
      <c r="C15" s="118"/>
      <c r="F15" s="262" t="s">
        <v>84</v>
      </c>
      <c r="G15" s="263"/>
      <c r="H15" s="92" t="str">
        <f>IF(D40=1,"ja","nein")</f>
        <v>ja</v>
      </c>
      <c r="I15" s="2"/>
      <c r="J15" s="3"/>
      <c r="K15" s="3"/>
      <c r="L15" s="4"/>
      <c r="M15" s="2"/>
      <c r="N15" s="5"/>
      <c r="O15" s="6"/>
      <c r="P15" s="6"/>
    </row>
    <row r="16" spans="1:69" x14ac:dyDescent="0.2">
      <c r="B16" s="118"/>
      <c r="C16" s="118"/>
      <c r="F16" s="262" t="s">
        <v>85</v>
      </c>
      <c r="G16" s="263"/>
      <c r="H16" s="92" t="str">
        <f>IF(D45=1,"ja","nein")</f>
        <v>ja</v>
      </c>
      <c r="I16" s="22" t="str">
        <f>IF(H11="ja",P19,P17)</f>
        <v>Es wurden Leistungen zur „Präventiven familienzentrierten multimodalen Komplexbehandlung bei Frühgeborenen, Neugeborenen und Säuglingen“ gem. OPS 9-502.1 im Umfang von 11,0 Stunden zur psychosozialen und bindungsunterstützenden familienzentrierten Versorgung während des stationären Aufenthaltes durch ein multiprofessionelles Team unter Leitung eines Facharztes erbracht. Die familiäre Situation wurde durch ein Assessment (nicht auf die Stunden angerechnet) der individuellen, familiären, sozialen und lokalen/kommunalen Ressourcen erfasst. Die Leistungen umfassten 5 Beratung(en) der Eltern/Sorgeberechtigten zu sozialen Aspekten und Entwicklungsaspekten bei drohender Bindungsstörung sowie zur Mobilisierung von Unterstützungsressourcen, 2 Anleitung(en) der Eltern/Sorgeberechtigten in bindungsförderndem Verhalten (theoretische Unterweisung im Einzel- oder Gruppensetting: 0; praktische Unterweisung im Einzelsetting: 2; Übung wiederkehrender allgemeiner und spezifischer Pflege- und Versorgungshandlungen am eigenen Kind: 0), 1 Krisenintervention(en) bei kurzfristiger Zustandsverschlechterung des Kindes sowie insgesamt 7 Fallbesprechung(en) von mindestens 10 Minuten Dauer unter Beteiligung aller 3 Berufsgruppen des multiprofessionellen Teams mit Dokumentation und 2 Fallkonferenz(en) unter Beteiligung von mindestens 2 Berufsgruppen des multiprofessionellen Teams sowie der Eltern/Sorgeberechtigten von mindestens 15 Minuten Dauer mit Dokumentation.</v>
      </c>
      <c r="J16" s="29" t="s">
        <v>95</v>
      </c>
      <c r="K16" s="29" t="s">
        <v>96</v>
      </c>
      <c r="L16" s="82" t="s">
        <v>97</v>
      </c>
      <c r="M16" s="29" t="s">
        <v>98</v>
      </c>
      <c r="N16" s="29" t="s">
        <v>99</v>
      </c>
      <c r="O16" s="83" t="s">
        <v>100</v>
      </c>
      <c r="P16" s="83" t="s">
        <v>126</v>
      </c>
      <c r="Q16" s="16"/>
      <c r="R16" s="16"/>
      <c r="S16" s="16"/>
      <c r="T16" s="16"/>
      <c r="U16" s="16"/>
    </row>
    <row r="17" spans="2:21" ht="15" x14ac:dyDescent="0.25">
      <c r="B17" s="118"/>
      <c r="C17" s="118"/>
      <c r="F17" s="262" t="s">
        <v>86</v>
      </c>
      <c r="G17" s="263"/>
      <c r="H17" s="92" t="str">
        <f>IF(O9=0,"nein",IF(R9-Q9&lt;0,"nein","ja"))</f>
        <v>ja</v>
      </c>
      <c r="I17" s="2"/>
      <c r="J17" s="84" t="s">
        <v>107</v>
      </c>
      <c r="K17" s="84" t="s">
        <v>108</v>
      </c>
      <c r="L17" s="84" t="s">
        <v>117</v>
      </c>
      <c r="M17" s="84" t="s">
        <v>109</v>
      </c>
      <c r="N17" s="84" t="s">
        <v>110</v>
      </c>
      <c r="O17" s="84" t="s">
        <v>111</v>
      </c>
      <c r="P17" s="83" t="s">
        <v>128</v>
      </c>
      <c r="Q17" s="16"/>
      <c r="R17" s="16"/>
      <c r="S17" s="16"/>
      <c r="T17" s="16"/>
      <c r="U17" s="16"/>
    </row>
    <row r="18" spans="2:21" ht="13.5" thickBot="1" x14ac:dyDescent="0.25">
      <c r="B18" s="118"/>
      <c r="C18" s="118"/>
      <c r="F18" s="264" t="s">
        <v>87</v>
      </c>
      <c r="G18" s="265"/>
      <c r="H18" s="93" t="str">
        <f>IF(D104=1,"ja","nein")</f>
        <v>ja</v>
      </c>
      <c r="I18" s="2"/>
      <c r="J18" s="29" t="s">
        <v>101</v>
      </c>
      <c r="K18" s="29" t="s">
        <v>102</v>
      </c>
      <c r="L18" s="82" t="s">
        <v>103</v>
      </c>
      <c r="M18" s="29" t="s">
        <v>104</v>
      </c>
      <c r="N18" s="29" t="s">
        <v>105</v>
      </c>
      <c r="O18" s="83" t="s">
        <v>106</v>
      </c>
      <c r="P18" s="83" t="s">
        <v>127</v>
      </c>
      <c r="Q18" s="16"/>
      <c r="R18" s="16"/>
      <c r="S18" s="16"/>
      <c r="T18" s="16"/>
      <c r="U18" s="16"/>
    </row>
    <row r="19" spans="2:21" ht="15.75" thickBot="1" x14ac:dyDescent="0.3">
      <c r="B19" s="118"/>
      <c r="C19" s="118"/>
      <c r="F19" s="121"/>
      <c r="G19" s="121"/>
      <c r="H19" s="121"/>
      <c r="I19" s="2"/>
      <c r="J19" s="84" t="s">
        <v>112</v>
      </c>
      <c r="K19" s="84" t="s">
        <v>113</v>
      </c>
      <c r="L19" s="84" t="s">
        <v>114</v>
      </c>
      <c r="M19" s="84" t="s">
        <v>115</v>
      </c>
      <c r="N19" s="84" t="s">
        <v>116</v>
      </c>
      <c r="O19" s="83" t="s">
        <v>76</v>
      </c>
      <c r="P19" s="83" t="str">
        <f>J17&amp;O19&amp;O11&amp;O19&amp;K17&amp;O19&amp;TEXT(L11,"#.##0,0")&amp;O19&amp;L17&amp;O19&amp;BQ50&amp;O19&amp;M17&amp;O19&amp;BQ55&amp;O19&amp;N17&amp;O19&amp;BQ59&amp;O17&amp;O19&amp;BQ66&amp;J19&amp;O19&amp;BQ73&amp;K19&amp;O19&amp;BQ81&amp;O19&amp;L19&amp;O19&amp;BQ99&amp;O19&amp;M19&amp;O19&amp;BQ125&amp;O19&amp;N19</f>
        <v>Es wurden Leistungen zur „Präventiven familienzentrierten multimodalen Komplexbehandlung bei Frühgeborenen, Neugeborenen und Säuglingen“ gem. OPS 9-502.1 im Umfang von 11,0 Stunden zur psychosozialen und bindungsunterstützenden familienzentrierten Versorgung während des stationären Aufenthaltes durch ein multiprofessionelles Team unter Leitung eines Facharztes erbracht. Die familiäre Situation wurde durch ein Assessment (nicht auf die Stunden angerechnet) der individuellen, familiären, sozialen und lokalen/kommunalen Ressourcen erfasst. Die Leistungen umfassten 5 Beratung(en) der Eltern/Sorgeberechtigten zu sozialen Aspekten und Entwicklungsaspekten bei drohender Bindungsstörung sowie zur Mobilisierung von Unterstützungsressourcen, 2 Anleitung(en) der Eltern/Sorgeberechtigten in bindungsförderndem Verhalten (theoretische Unterweisung im Einzel- oder Gruppensetting: 0; praktische Unterweisung im Einzelsetting: 2; Übung wiederkehrender allgemeiner und spezifischer Pflege- und Versorgungshandlungen am eigenen Kind: 0), 1 Krisenintervention(en) bei kurzfristiger Zustandsverschlechterung des Kindes sowie insgesamt 7 Fallbesprechung(en) von mindestens 10 Minuten Dauer unter Beteiligung aller 3 Berufsgruppen des multiprofessionellen Teams mit Dokumentation und 2 Fallkonferenz(en) unter Beteiligung von mindestens 2 Berufsgruppen des multiprofessionellen Teams sowie der Eltern/Sorgeberechtigten von mindestens 15 Minuten Dauer mit Dokumentation.</v>
      </c>
      <c r="Q19" s="16"/>
      <c r="R19" s="16"/>
      <c r="S19" s="16"/>
      <c r="T19" s="16"/>
      <c r="U19" s="16"/>
    </row>
    <row r="20" spans="2:21" ht="150" customHeight="1" thickBot="1" x14ac:dyDescent="0.25">
      <c r="B20" s="118"/>
      <c r="C20" s="118"/>
      <c r="F20" s="166" t="str">
        <f>I16</f>
        <v>Es wurden Leistungen zur „Präventiven familienzentrierten multimodalen Komplexbehandlung bei Frühgeborenen, Neugeborenen und Säuglingen“ gem. OPS 9-502.1 im Umfang von 11,0 Stunden zur psychosozialen und bindungsunterstützenden familienzentrierten Versorgung während des stationären Aufenthaltes durch ein multiprofessionelles Team unter Leitung eines Facharztes erbracht. Die familiäre Situation wurde durch ein Assessment (nicht auf die Stunden angerechnet) der individuellen, familiären, sozialen und lokalen/kommunalen Ressourcen erfasst. Die Leistungen umfassten 5 Beratung(en) der Eltern/Sorgeberechtigten zu sozialen Aspekten und Entwicklungsaspekten bei drohender Bindungsstörung sowie zur Mobilisierung von Unterstützungsressourcen, 2 Anleitung(en) der Eltern/Sorgeberechtigten in bindungsförderndem Verhalten (theoretische Unterweisung im Einzel- oder Gruppensetting: 0; praktische Unterweisung im Einzelsetting: 2; Übung wiederkehrender allgemeiner und spezifischer Pflege- und Versorgungshandlungen am eigenen Kind: 0), 1 Krisenintervention(en) bei kurzfristiger Zustandsverschlechterung des Kindes sowie insgesamt 7 Fallbesprechung(en) von mindestens 10 Minuten Dauer unter Beteiligung aller 3 Berufsgruppen des multiprofessionellen Teams mit Dokumentation und 2 Fallkonferenz(en) unter Beteiligung von mindestens 2 Berufsgruppen des multiprofessionellen Teams sowie der Eltern/Sorgeberechtigten von mindestens 15 Minuten Dauer mit Dokumentation.</v>
      </c>
      <c r="G20" s="167"/>
      <c r="H20" s="167"/>
      <c r="I20" s="167"/>
      <c r="J20" s="167"/>
      <c r="K20" s="167"/>
      <c r="L20" s="167"/>
      <c r="M20" s="167"/>
      <c r="N20" s="167"/>
      <c r="O20" s="167"/>
      <c r="P20" s="168"/>
    </row>
    <row r="21" spans="2:21" ht="9.9499999999999993" customHeight="1" x14ac:dyDescent="0.2">
      <c r="L21" s="7"/>
    </row>
    <row r="22" spans="2:21" ht="9.9499999999999993" customHeight="1" thickBot="1" x14ac:dyDescent="0.25">
      <c r="E22" s="22" t="s">
        <v>76</v>
      </c>
      <c r="L22" s="7"/>
    </row>
    <row r="23" spans="2:21" ht="25.5" customHeight="1" x14ac:dyDescent="0.2">
      <c r="B23" s="268" t="s">
        <v>11</v>
      </c>
      <c r="C23" s="268"/>
      <c r="D23" s="19"/>
      <c r="E23" s="19"/>
      <c r="F23" s="269"/>
      <c r="G23" s="270"/>
      <c r="H23" s="78" t="s">
        <v>6</v>
      </c>
      <c r="I23" s="159" t="s">
        <v>7</v>
      </c>
      <c r="J23" s="160"/>
      <c r="K23" s="274" t="s">
        <v>8</v>
      </c>
      <c r="L23" s="275"/>
      <c r="M23" s="159" t="s">
        <v>9</v>
      </c>
      <c r="N23" s="160"/>
      <c r="O23" s="146" t="s">
        <v>10</v>
      </c>
      <c r="P23" s="147"/>
    </row>
    <row r="24" spans="2:21" x14ac:dyDescent="0.2">
      <c r="B24" s="245" t="s">
        <v>133</v>
      </c>
      <c r="C24" s="219"/>
      <c r="F24" s="32" t="s">
        <v>3</v>
      </c>
      <c r="G24" s="33"/>
      <c r="H24" s="124" t="s">
        <v>50</v>
      </c>
      <c r="I24" s="187" t="s">
        <v>51</v>
      </c>
      <c r="J24" s="187"/>
      <c r="K24" s="148" t="s">
        <v>51</v>
      </c>
      <c r="L24" s="149"/>
      <c r="M24" s="148" t="s">
        <v>51</v>
      </c>
      <c r="N24" s="149"/>
      <c r="O24" s="148" t="s">
        <v>50</v>
      </c>
      <c r="P24" s="163"/>
    </row>
    <row r="25" spans="2:21" x14ac:dyDescent="0.2">
      <c r="B25" s="219"/>
      <c r="C25" s="219"/>
      <c r="F25" s="32" t="s">
        <v>4</v>
      </c>
      <c r="G25" s="33"/>
      <c r="H25" s="124" t="s">
        <v>51</v>
      </c>
      <c r="I25" s="187" t="s">
        <v>51</v>
      </c>
      <c r="J25" s="187"/>
      <c r="K25" s="148" t="s">
        <v>51</v>
      </c>
      <c r="L25" s="149"/>
      <c r="M25" s="148" t="s">
        <v>51</v>
      </c>
      <c r="N25" s="149"/>
      <c r="O25" s="148" t="s">
        <v>51</v>
      </c>
      <c r="P25" s="163"/>
    </row>
    <row r="26" spans="2:21" ht="13.5" thickBot="1" x14ac:dyDescent="0.25">
      <c r="B26" s="219"/>
      <c r="C26" s="219"/>
      <c r="F26" s="266" t="s">
        <v>5</v>
      </c>
      <c r="G26" s="267"/>
      <c r="H26" s="128" t="s">
        <v>51</v>
      </c>
      <c r="I26" s="188" t="s">
        <v>51</v>
      </c>
      <c r="J26" s="188"/>
      <c r="K26" s="164" t="s">
        <v>51</v>
      </c>
      <c r="L26" s="251"/>
      <c r="M26" s="164" t="s">
        <v>51</v>
      </c>
      <c r="N26" s="251"/>
      <c r="O26" s="164" t="s">
        <v>51</v>
      </c>
      <c r="P26" s="165"/>
    </row>
    <row r="27" spans="2:21" ht="20.100000000000001" customHeight="1" thickBot="1" x14ac:dyDescent="0.25"/>
    <row r="28" spans="2:21" x14ac:dyDescent="0.2">
      <c r="B28" s="171" t="s">
        <v>12</v>
      </c>
      <c r="C28" s="171"/>
      <c r="D28" s="20">
        <f>IF(L28=8,1,0)</f>
        <v>1</v>
      </c>
      <c r="E28" s="20"/>
      <c r="F28" s="276" t="s">
        <v>47</v>
      </c>
      <c r="G28" s="277"/>
      <c r="H28" s="253"/>
      <c r="I28" s="252" t="s">
        <v>48</v>
      </c>
      <c r="J28" s="253"/>
      <c r="K28" s="34" t="s">
        <v>49</v>
      </c>
      <c r="L28" s="16">
        <f>SUM(L30:L38)</f>
        <v>8</v>
      </c>
    </row>
    <row r="29" spans="2:21" ht="6" customHeight="1" x14ac:dyDescent="0.2">
      <c r="B29" s="246" t="s">
        <v>134</v>
      </c>
      <c r="C29" s="219"/>
      <c r="D29" s="19"/>
      <c r="E29" s="19"/>
      <c r="F29" s="175"/>
      <c r="G29" s="176"/>
      <c r="H29" s="176"/>
      <c r="I29" s="176"/>
      <c r="J29" s="176"/>
      <c r="K29" s="177"/>
      <c r="L29" s="16"/>
    </row>
    <row r="30" spans="2:21" x14ac:dyDescent="0.2">
      <c r="B30" s="219"/>
      <c r="C30" s="219"/>
      <c r="F30" s="140" t="s">
        <v>78</v>
      </c>
      <c r="G30" s="141"/>
      <c r="H30" s="142"/>
      <c r="I30" s="247" t="s">
        <v>78</v>
      </c>
      <c r="J30" s="248"/>
      <c r="K30" s="55" t="s">
        <v>143</v>
      </c>
      <c r="L30" s="16">
        <f>IF(I30="",0,1)</f>
        <v>1</v>
      </c>
    </row>
    <row r="31" spans="2:21" x14ac:dyDescent="0.2">
      <c r="B31" s="219"/>
      <c r="C31" s="219"/>
      <c r="F31" s="140" t="s">
        <v>79</v>
      </c>
      <c r="G31" s="141"/>
      <c r="H31" s="142"/>
      <c r="I31" s="247" t="s">
        <v>36</v>
      </c>
      <c r="J31" s="248"/>
      <c r="K31" s="55" t="s">
        <v>144</v>
      </c>
      <c r="L31" s="16">
        <f>IF(I31="",0,1)</f>
        <v>1</v>
      </c>
    </row>
    <row r="32" spans="2:21" x14ac:dyDescent="0.2">
      <c r="B32" s="219"/>
      <c r="C32" s="219"/>
      <c r="F32" s="140" t="s">
        <v>56</v>
      </c>
      <c r="G32" s="141"/>
      <c r="H32" s="142"/>
      <c r="I32" s="247" t="s">
        <v>141</v>
      </c>
      <c r="J32" s="248"/>
      <c r="K32" s="55" t="s">
        <v>145</v>
      </c>
      <c r="L32" s="16">
        <f>IF(I32="",0,1)</f>
        <v>1</v>
      </c>
    </row>
    <row r="33" spans="2:68" x14ac:dyDescent="0.2">
      <c r="B33" s="219"/>
      <c r="C33" s="219"/>
      <c r="F33" s="140" t="s">
        <v>13</v>
      </c>
      <c r="G33" s="141"/>
      <c r="H33" s="142"/>
      <c r="I33" s="247" t="s">
        <v>142</v>
      </c>
      <c r="J33" s="248"/>
      <c r="K33" s="55" t="s">
        <v>146</v>
      </c>
      <c r="L33" s="16">
        <f>IF(I33="",0,1)</f>
        <v>1</v>
      </c>
    </row>
    <row r="34" spans="2:68" x14ac:dyDescent="0.2">
      <c r="F34" s="172"/>
      <c r="G34" s="173"/>
      <c r="H34" s="173"/>
      <c r="I34" s="173"/>
      <c r="J34" s="173"/>
      <c r="K34" s="174"/>
      <c r="L34" s="16"/>
    </row>
    <row r="35" spans="2:68" x14ac:dyDescent="0.2">
      <c r="B35" s="171" t="s">
        <v>44</v>
      </c>
      <c r="C35" s="171"/>
      <c r="F35" s="140" t="s">
        <v>14</v>
      </c>
      <c r="G35" s="141"/>
      <c r="H35" s="142"/>
      <c r="I35" s="247" t="s">
        <v>147</v>
      </c>
      <c r="J35" s="248"/>
      <c r="K35" s="55" t="s">
        <v>151</v>
      </c>
      <c r="L35" s="16">
        <f>IF(I35="",0,1)</f>
        <v>1</v>
      </c>
    </row>
    <row r="36" spans="2:68" x14ac:dyDescent="0.2">
      <c r="B36" s="245" t="s">
        <v>135</v>
      </c>
      <c r="C36" s="219"/>
      <c r="F36" s="140" t="s">
        <v>15</v>
      </c>
      <c r="G36" s="141"/>
      <c r="H36" s="142"/>
      <c r="I36" s="247" t="s">
        <v>148</v>
      </c>
      <c r="J36" s="248"/>
      <c r="K36" s="55" t="s">
        <v>145</v>
      </c>
      <c r="L36" s="16">
        <f>IF(I36="",0,1)</f>
        <v>1</v>
      </c>
    </row>
    <row r="37" spans="2:68" x14ac:dyDescent="0.2">
      <c r="B37" s="219"/>
      <c r="C37" s="219"/>
      <c r="F37" s="140" t="s">
        <v>16</v>
      </c>
      <c r="G37" s="141"/>
      <c r="H37" s="142"/>
      <c r="I37" s="247" t="s">
        <v>149</v>
      </c>
      <c r="J37" s="248"/>
      <c r="K37" s="55" t="s">
        <v>120</v>
      </c>
      <c r="L37" s="16">
        <f>IF(I37="",0,1)</f>
        <v>1</v>
      </c>
    </row>
    <row r="38" spans="2:68" ht="13.5" thickBot="1" x14ac:dyDescent="0.25">
      <c r="B38" s="219"/>
      <c r="C38" s="219"/>
      <c r="F38" s="143" t="s">
        <v>17</v>
      </c>
      <c r="G38" s="144"/>
      <c r="H38" s="145"/>
      <c r="I38" s="249" t="s">
        <v>150</v>
      </c>
      <c r="J38" s="250"/>
      <c r="K38" s="56" t="s">
        <v>152</v>
      </c>
      <c r="L38" s="16">
        <f>IF(I38="",0,1)</f>
        <v>1</v>
      </c>
      <c r="P38" s="16" t="s">
        <v>50</v>
      </c>
    </row>
    <row r="39" spans="2:68" ht="20.100000000000001" customHeight="1" thickBot="1" x14ac:dyDescent="0.25">
      <c r="P39" s="16"/>
    </row>
    <row r="40" spans="2:68" x14ac:dyDescent="0.2">
      <c r="B40" s="171" t="s">
        <v>18</v>
      </c>
      <c r="C40" s="171"/>
      <c r="D40" s="22">
        <f>IF(AND(H40&gt;0,H42&gt;"",Q40+Q41+Q42+Q43=4),1,0)</f>
        <v>1</v>
      </c>
      <c r="E40" s="77"/>
      <c r="F40" s="273" t="s">
        <v>19</v>
      </c>
      <c r="G40" s="139"/>
      <c r="H40" s="66">
        <v>43102</v>
      </c>
      <c r="I40" s="9"/>
      <c r="J40" s="9"/>
      <c r="K40" s="139" t="s">
        <v>45</v>
      </c>
      <c r="L40" s="139"/>
      <c r="M40" s="122" t="s">
        <v>21</v>
      </c>
      <c r="N40" s="122"/>
      <c r="O40" s="122"/>
      <c r="P40" s="58" t="s">
        <v>50</v>
      </c>
      <c r="Q40" s="16">
        <f>IF(P40="ja",1,0)</f>
        <v>1</v>
      </c>
    </row>
    <row r="41" spans="2:68" x14ac:dyDescent="0.2">
      <c r="B41" s="245" t="s">
        <v>136</v>
      </c>
      <c r="C41" s="219"/>
      <c r="F41" s="36"/>
      <c r="G41" s="10"/>
      <c r="H41" s="10"/>
      <c r="I41" s="10"/>
      <c r="J41" s="10"/>
      <c r="K41" s="10"/>
      <c r="L41" s="10"/>
      <c r="M41" s="121" t="s">
        <v>22</v>
      </c>
      <c r="N41" s="121"/>
      <c r="O41" s="121"/>
      <c r="P41" s="59" t="s">
        <v>50</v>
      </c>
      <c r="Q41" s="16">
        <f>IF(P41="ja",1,0)</f>
        <v>1</v>
      </c>
    </row>
    <row r="42" spans="2:68" x14ac:dyDescent="0.2">
      <c r="B42" s="219"/>
      <c r="C42" s="219"/>
      <c r="F42" s="271" t="s">
        <v>20</v>
      </c>
      <c r="G42" s="272"/>
      <c r="H42" s="68" t="s">
        <v>146</v>
      </c>
      <c r="I42" s="10"/>
      <c r="J42" s="10"/>
      <c r="K42" s="10"/>
      <c r="L42" s="10"/>
      <c r="M42" s="121" t="s">
        <v>23</v>
      </c>
      <c r="N42" s="121"/>
      <c r="O42" s="121"/>
      <c r="P42" s="59" t="s">
        <v>50</v>
      </c>
      <c r="Q42" s="16">
        <f>IF(P42="ja",1,0)</f>
        <v>1</v>
      </c>
    </row>
    <row r="43" spans="2:68" ht="13.5" thickBot="1" x14ac:dyDescent="0.25">
      <c r="B43" s="219"/>
      <c r="C43" s="219"/>
      <c r="F43" s="37"/>
      <c r="G43" s="11"/>
      <c r="H43" s="11"/>
      <c r="I43" s="11"/>
      <c r="J43" s="11"/>
      <c r="K43" s="11"/>
      <c r="L43" s="11"/>
      <c r="M43" s="38" t="s">
        <v>24</v>
      </c>
      <c r="N43" s="38"/>
      <c r="O43" s="38"/>
      <c r="P43" s="60" t="s">
        <v>50</v>
      </c>
      <c r="Q43" s="16">
        <f>IF(P43="ja",1,0)</f>
        <v>1</v>
      </c>
    </row>
    <row r="44" spans="2:68" ht="19.5" customHeight="1" thickBot="1" x14ac:dyDescent="0.25">
      <c r="M44" s="16">
        <f>IF(M49="",0,1)</f>
        <v>1</v>
      </c>
      <c r="N44" s="16">
        <f>IF(N49="",0,1)</f>
        <v>1</v>
      </c>
      <c r="O44" s="16">
        <f>IF(O49="",0,1)</f>
        <v>1</v>
      </c>
      <c r="P44" s="16">
        <f>IF(P49="",0,1)</f>
        <v>1</v>
      </c>
      <c r="Q44" s="16">
        <f>IF(Q49="",0,1)</f>
        <v>1</v>
      </c>
      <c r="R44" s="16">
        <f>IF(R49="",0,1)</f>
        <v>0</v>
      </c>
      <c r="S44" s="16">
        <f>IF(S49="",0,1)</f>
        <v>0</v>
      </c>
      <c r="T44" s="16">
        <f>IF(T49="",0,1)</f>
        <v>0</v>
      </c>
      <c r="U44" s="16">
        <f>IF(U49="",0,1)</f>
        <v>0</v>
      </c>
      <c r="V44" s="16">
        <f>IF(V49="",0,1)</f>
        <v>0</v>
      </c>
      <c r="W44" s="16">
        <f>IF(W49="",0,1)</f>
        <v>0</v>
      </c>
      <c r="X44" s="16">
        <f>IF(X49="",0,1)</f>
        <v>0</v>
      </c>
      <c r="Y44" s="16">
        <f>IF(Y49="",0,1)</f>
        <v>0</v>
      </c>
      <c r="Z44" s="16">
        <f>IF(Z49="",0,1)</f>
        <v>0</v>
      </c>
      <c r="AA44" s="16">
        <f>IF(AA49="",0,1)</f>
        <v>0</v>
      </c>
      <c r="AB44" s="16">
        <f>IF(AB49="",0,1)</f>
        <v>0</v>
      </c>
      <c r="AC44" s="16">
        <f>IF(AC49="",0,1)</f>
        <v>0</v>
      </c>
      <c r="AD44" s="16">
        <f>IF(AD49="",0,1)</f>
        <v>0</v>
      </c>
      <c r="AE44" s="16">
        <f>IF(AE49="",0,1)</f>
        <v>0</v>
      </c>
      <c r="AF44" s="16">
        <f>IF(AF49="",0,1)</f>
        <v>0</v>
      </c>
      <c r="AG44" s="16">
        <f>IF(AG49="",0,1)</f>
        <v>0</v>
      </c>
      <c r="AH44" s="16">
        <f>IF(AH49="",0,1)</f>
        <v>0</v>
      </c>
      <c r="AI44" s="16">
        <f>IF(AI49="",0,1)</f>
        <v>0</v>
      </c>
      <c r="AJ44" s="16">
        <f>IF(AJ49="",0,1)</f>
        <v>0</v>
      </c>
      <c r="AK44" s="16">
        <f>IF(AK49="",0,1)</f>
        <v>0</v>
      </c>
      <c r="AL44" s="16">
        <f>IF(AL49="",0,1)</f>
        <v>0</v>
      </c>
      <c r="AM44" s="16">
        <f>IF(AM49="",0,1)</f>
        <v>0</v>
      </c>
      <c r="AN44" s="16">
        <f>IF(AN49="",0,1)</f>
        <v>0</v>
      </c>
      <c r="AO44" s="16">
        <f>IF(AO49="",0,1)</f>
        <v>0</v>
      </c>
      <c r="AP44" s="16">
        <f>IF(AP49="",0,1)</f>
        <v>0</v>
      </c>
      <c r="AQ44" s="16">
        <f>IF(AQ49="",0,1)</f>
        <v>0</v>
      </c>
      <c r="AR44" s="16">
        <f>IF(AR49="",0,1)</f>
        <v>0</v>
      </c>
      <c r="AS44" s="16">
        <f>IF(AS49="",0,1)</f>
        <v>0</v>
      </c>
      <c r="AT44" s="16">
        <f>IF(AT49="",0,1)</f>
        <v>0</v>
      </c>
      <c r="AU44" s="16">
        <f>IF(AU49="",0,1)</f>
        <v>0</v>
      </c>
      <c r="AV44" s="16">
        <f>IF(AV49="",0,1)</f>
        <v>0</v>
      </c>
      <c r="AW44" s="16">
        <f>IF(AW49="",0,1)</f>
        <v>0</v>
      </c>
      <c r="AX44" s="16">
        <f>IF(AX49="",0,1)</f>
        <v>0</v>
      </c>
      <c r="AY44" s="16">
        <f>IF(AY49="",0,1)</f>
        <v>0</v>
      </c>
      <c r="AZ44" s="16">
        <f>IF(AZ49="",0,1)</f>
        <v>0</v>
      </c>
      <c r="BA44" s="16">
        <f>IF(BA49="",0,1)</f>
        <v>0</v>
      </c>
      <c r="BB44" s="16">
        <f>IF(BB49="",0,1)</f>
        <v>0</v>
      </c>
      <c r="BC44" s="16">
        <f>IF(BC49="",0,1)</f>
        <v>0</v>
      </c>
      <c r="BD44" s="16">
        <f>IF(BD49="",0,1)</f>
        <v>0</v>
      </c>
      <c r="BE44" s="16">
        <f>IF(BE49="",0,1)</f>
        <v>0</v>
      </c>
      <c r="BF44" s="16">
        <f>IF(BF49="",0,1)</f>
        <v>0</v>
      </c>
      <c r="BG44" s="16">
        <f>IF(BG49="",0,1)</f>
        <v>0</v>
      </c>
      <c r="BH44" s="16">
        <f>IF(BH49="",0,1)</f>
        <v>0</v>
      </c>
      <c r="BI44" s="16">
        <f>IF(BI49="",0,1)</f>
        <v>0</v>
      </c>
      <c r="BJ44" s="16">
        <f>IF(BJ49="",0,1)</f>
        <v>0</v>
      </c>
      <c r="BK44" s="16">
        <f>IF(BK49="",0,1)</f>
        <v>0</v>
      </c>
      <c r="BL44" s="16">
        <f>IF(BL49="",0,1)</f>
        <v>0</v>
      </c>
      <c r="BM44" s="16">
        <f>IF(BM49="",0,1)</f>
        <v>0</v>
      </c>
      <c r="BN44" s="16">
        <f>IF(BN49="",0,1)</f>
        <v>0</v>
      </c>
      <c r="BO44" s="16">
        <f>IF(BO49="",0,1)</f>
        <v>0</v>
      </c>
      <c r="BP44" s="16">
        <f>IF(BP49="",0,1)</f>
        <v>0</v>
      </c>
    </row>
    <row r="45" spans="2:68" ht="12.75" customHeight="1" x14ac:dyDescent="0.2">
      <c r="B45" s="171" t="s">
        <v>25</v>
      </c>
      <c r="C45" s="171"/>
      <c r="D45" s="22">
        <f>IF(D50+D53=2,1,IF(D50+D81=2,1,IF(D53+D81=2,1,0)))</f>
        <v>1</v>
      </c>
      <c r="F45" s="205" t="s">
        <v>59</v>
      </c>
      <c r="G45" s="206"/>
      <c r="H45" s="206"/>
      <c r="I45" s="207"/>
      <c r="J45" s="39"/>
      <c r="K45" s="214" t="s">
        <v>80</v>
      </c>
      <c r="L45" s="215"/>
      <c r="M45" s="66">
        <v>43103</v>
      </c>
      <c r="N45" s="66">
        <v>43117</v>
      </c>
      <c r="O45" s="66">
        <v>43124</v>
      </c>
      <c r="P45" s="66">
        <v>43128</v>
      </c>
      <c r="Q45" s="66">
        <v>43138</v>
      </c>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7"/>
    </row>
    <row r="46" spans="2:68" x14ac:dyDescent="0.2">
      <c r="B46" s="245" t="s">
        <v>137</v>
      </c>
      <c r="C46" s="219"/>
      <c r="F46" s="208"/>
      <c r="G46" s="209"/>
      <c r="H46" s="209"/>
      <c r="I46" s="210"/>
      <c r="J46" s="40"/>
      <c r="K46" s="191" t="s">
        <v>81</v>
      </c>
      <c r="L46" s="192"/>
      <c r="M46" s="64">
        <v>0.375</v>
      </c>
      <c r="N46" s="64">
        <v>0.41666666666666669</v>
      </c>
      <c r="O46" s="64">
        <v>0.41666666666666669</v>
      </c>
      <c r="P46" s="64">
        <v>0.41666666666666669</v>
      </c>
      <c r="Q46" s="64">
        <v>0.41666666666666669</v>
      </c>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70"/>
    </row>
    <row r="47" spans="2:68" x14ac:dyDescent="0.2">
      <c r="B47" s="219"/>
      <c r="C47" s="219"/>
      <c r="F47" s="208"/>
      <c r="G47" s="209"/>
      <c r="H47" s="209"/>
      <c r="I47" s="210"/>
      <c r="J47" s="40"/>
      <c r="K47" s="191" t="s">
        <v>82</v>
      </c>
      <c r="L47" s="192"/>
      <c r="M47" s="64">
        <v>0.39583333333333331</v>
      </c>
      <c r="N47" s="64">
        <v>0.4375</v>
      </c>
      <c r="O47" s="64">
        <v>0.4375</v>
      </c>
      <c r="P47" s="64">
        <v>0.4375</v>
      </c>
      <c r="Q47" s="64">
        <v>0.4375</v>
      </c>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70"/>
    </row>
    <row r="48" spans="2:68" x14ac:dyDescent="0.2">
      <c r="B48" s="219"/>
      <c r="C48" s="219"/>
      <c r="F48" s="208"/>
      <c r="G48" s="209"/>
      <c r="H48" s="209"/>
      <c r="I48" s="210"/>
      <c r="J48" s="40"/>
      <c r="K48" s="191" t="s">
        <v>58</v>
      </c>
      <c r="L48" s="192"/>
      <c r="M48" s="96" t="str">
        <f>TEXT(M47-M46,"h:mm")</f>
        <v>0:30</v>
      </c>
      <c r="N48" s="96" t="str">
        <f>TEXT(N47-N46,"h:mm")</f>
        <v>0:30</v>
      </c>
      <c r="O48" s="96" t="str">
        <f>TEXT(O47-O46,"h:mm")</f>
        <v>0:30</v>
      </c>
      <c r="P48" s="96" t="str">
        <f>TEXT(P47-P46,"h:mm")</f>
        <v>0:30</v>
      </c>
      <c r="Q48" s="96" t="str">
        <f>TEXT(Q47-Q46,"h:mm")</f>
        <v>0:30</v>
      </c>
      <c r="R48" s="96" t="str">
        <f>TEXT(R47-R46,"h:mm")</f>
        <v>0:00</v>
      </c>
      <c r="S48" s="96" t="str">
        <f>TEXT(S47-S46,"h:mm")</f>
        <v>0:00</v>
      </c>
      <c r="T48" s="96" t="str">
        <f>TEXT(T47-T46,"h:mm")</f>
        <v>0:00</v>
      </c>
      <c r="U48" s="96" t="str">
        <f>TEXT(U47-U46,"h:mm")</f>
        <v>0:00</v>
      </c>
      <c r="V48" s="96" t="str">
        <f>TEXT(V47-V46,"h:mm")</f>
        <v>0:00</v>
      </c>
      <c r="W48" s="96" t="str">
        <f>TEXT(W47-W46,"h:mm")</f>
        <v>0:00</v>
      </c>
      <c r="X48" s="96" t="str">
        <f>TEXT(X47-X46,"h:mm")</f>
        <v>0:00</v>
      </c>
      <c r="Y48" s="96" t="str">
        <f>TEXT(Y47-Y46,"h:mm")</f>
        <v>0:00</v>
      </c>
      <c r="Z48" s="96" t="str">
        <f>TEXT(Z47-Z46,"h:mm")</f>
        <v>0:00</v>
      </c>
      <c r="AA48" s="96" t="str">
        <f>TEXT(AA47-AA46,"h:mm")</f>
        <v>0:00</v>
      </c>
      <c r="AB48" s="96" t="str">
        <f>TEXT(AB47-AB46,"h:mm")</f>
        <v>0:00</v>
      </c>
      <c r="AC48" s="96" t="str">
        <f>TEXT(AC47-AC46,"h:mm")</f>
        <v>0:00</v>
      </c>
      <c r="AD48" s="96" t="str">
        <f>TEXT(AD47-AD46,"h:mm")</f>
        <v>0:00</v>
      </c>
      <c r="AE48" s="96" t="str">
        <f>TEXT(AE47-AE46,"h:mm")</f>
        <v>0:00</v>
      </c>
      <c r="AF48" s="96" t="str">
        <f>TEXT(AF47-AF46,"h:mm")</f>
        <v>0:00</v>
      </c>
      <c r="AG48" s="96" t="str">
        <f>TEXT(AG47-AG46,"h:mm")</f>
        <v>0:00</v>
      </c>
      <c r="AH48" s="96" t="str">
        <f>TEXT(AH47-AH46,"h:mm")</f>
        <v>0:00</v>
      </c>
      <c r="AI48" s="96" t="str">
        <f>TEXT(AI47-AI46,"h:mm")</f>
        <v>0:00</v>
      </c>
      <c r="AJ48" s="96" t="str">
        <f>TEXT(AJ47-AJ46,"h:mm")</f>
        <v>0:00</v>
      </c>
      <c r="AK48" s="96" t="str">
        <f>TEXT(AK47-AK46,"h:mm")</f>
        <v>0:00</v>
      </c>
      <c r="AL48" s="96" t="str">
        <f>TEXT(AL47-AL46,"h:mm")</f>
        <v>0:00</v>
      </c>
      <c r="AM48" s="96" t="str">
        <f>TEXT(AM47-AM46,"h:mm")</f>
        <v>0:00</v>
      </c>
      <c r="AN48" s="96" t="str">
        <f>TEXT(AN47-AN46,"h:mm")</f>
        <v>0:00</v>
      </c>
      <c r="AO48" s="96" t="str">
        <f>TEXT(AO47-AO46,"h:mm")</f>
        <v>0:00</v>
      </c>
      <c r="AP48" s="96" t="str">
        <f>TEXT(AP47-AP46,"h:mm")</f>
        <v>0:00</v>
      </c>
      <c r="AQ48" s="96" t="str">
        <f>TEXT(AQ47-AQ46,"h:mm")</f>
        <v>0:00</v>
      </c>
      <c r="AR48" s="96" t="str">
        <f>TEXT(AR47-AR46,"h:mm")</f>
        <v>0:00</v>
      </c>
      <c r="AS48" s="96" t="str">
        <f>TEXT(AS47-AS46,"h:mm")</f>
        <v>0:00</v>
      </c>
      <c r="AT48" s="96" t="str">
        <f>TEXT(AT47-AT46,"h:mm")</f>
        <v>0:00</v>
      </c>
      <c r="AU48" s="96" t="str">
        <f>TEXT(AU47-AU46,"h:mm")</f>
        <v>0:00</v>
      </c>
      <c r="AV48" s="96" t="str">
        <f>TEXT(AV47-AV46,"h:mm")</f>
        <v>0:00</v>
      </c>
      <c r="AW48" s="96" t="str">
        <f>TEXT(AW47-AW46,"h:mm")</f>
        <v>0:00</v>
      </c>
      <c r="AX48" s="96" t="str">
        <f>TEXT(AX47-AX46,"h:mm")</f>
        <v>0:00</v>
      </c>
      <c r="AY48" s="96" t="str">
        <f>TEXT(AY47-AY46,"h:mm")</f>
        <v>0:00</v>
      </c>
      <c r="AZ48" s="96" t="str">
        <f>TEXT(AZ47-AZ46,"h:mm")</f>
        <v>0:00</v>
      </c>
      <c r="BA48" s="96" t="str">
        <f>TEXT(BA47-BA46,"h:mm")</f>
        <v>0:00</v>
      </c>
      <c r="BB48" s="96" t="str">
        <f>TEXT(BB47-BB46,"h:mm")</f>
        <v>0:00</v>
      </c>
      <c r="BC48" s="96" t="str">
        <f>TEXT(BC47-BC46,"h:mm")</f>
        <v>0:00</v>
      </c>
      <c r="BD48" s="96" t="str">
        <f>TEXT(BD47-BD46,"h:mm")</f>
        <v>0:00</v>
      </c>
      <c r="BE48" s="96" t="str">
        <f>TEXT(BE47-BE46,"h:mm")</f>
        <v>0:00</v>
      </c>
      <c r="BF48" s="96" t="str">
        <f>TEXT(BF47-BF46,"h:mm")</f>
        <v>0:00</v>
      </c>
      <c r="BG48" s="96" t="str">
        <f>TEXT(BG47-BG46,"h:mm")</f>
        <v>0:00</v>
      </c>
      <c r="BH48" s="96" t="str">
        <f>TEXT(BH47-BH46,"h:mm")</f>
        <v>0:00</v>
      </c>
      <c r="BI48" s="96" t="str">
        <f>TEXT(BI47-BI46,"h:mm")</f>
        <v>0:00</v>
      </c>
      <c r="BJ48" s="96" t="str">
        <f>TEXT(BJ47-BJ46,"h:mm")</f>
        <v>0:00</v>
      </c>
      <c r="BK48" s="96" t="str">
        <f>TEXT(BK47-BK46,"h:mm")</f>
        <v>0:00</v>
      </c>
      <c r="BL48" s="96" t="str">
        <f>TEXT(BL47-BL46,"h:mm")</f>
        <v>0:00</v>
      </c>
      <c r="BM48" s="96" t="str">
        <f>TEXT(BM47-BM46,"h:mm")</f>
        <v>0:00</v>
      </c>
      <c r="BN48" s="96" t="str">
        <f>TEXT(BN47-BN46,"h:mm")</f>
        <v>0:00</v>
      </c>
      <c r="BO48" s="96" t="str">
        <f>TEXT(BO47-BO46,"h:mm")</f>
        <v>0:00</v>
      </c>
      <c r="BP48" s="97" t="str">
        <f>TEXT(BP47-BP46,"h:mm")</f>
        <v>0:00</v>
      </c>
    </row>
    <row r="49" spans="2:69" x14ac:dyDescent="0.2">
      <c r="B49" s="219"/>
      <c r="C49" s="219"/>
      <c r="F49" s="208"/>
      <c r="G49" s="209"/>
      <c r="H49" s="209"/>
      <c r="I49" s="210"/>
      <c r="J49" s="40" t="s">
        <v>31</v>
      </c>
      <c r="K49" s="191" t="s">
        <v>26</v>
      </c>
      <c r="L49" s="192"/>
      <c r="M49" s="57" t="s">
        <v>144</v>
      </c>
      <c r="N49" s="57" t="s">
        <v>144</v>
      </c>
      <c r="O49" s="57" t="s">
        <v>146</v>
      </c>
      <c r="P49" s="57" t="s">
        <v>146</v>
      </c>
      <c r="Q49" s="57" t="s">
        <v>146</v>
      </c>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5"/>
      <c r="BQ49" s="16" t="s">
        <v>118</v>
      </c>
    </row>
    <row r="50" spans="2:69" ht="13.5" thickBot="1" x14ac:dyDescent="0.25">
      <c r="B50" s="219"/>
      <c r="C50" s="219"/>
      <c r="D50" s="22">
        <f>IF(J50&gt;=3*H100,1,0)</f>
        <v>1</v>
      </c>
      <c r="F50" s="211"/>
      <c r="G50" s="212"/>
      <c r="H50" s="212"/>
      <c r="I50" s="213"/>
      <c r="J50" s="41">
        <f>SUM(M50:BP50)</f>
        <v>0.10416666666666666</v>
      </c>
      <c r="K50" s="193" t="s">
        <v>34</v>
      </c>
      <c r="L50" s="194"/>
      <c r="M50" s="98">
        <f>M48*M51*M44</f>
        <v>2.0833333333333332E-2</v>
      </c>
      <c r="N50" s="98">
        <f>N48*N51*N44</f>
        <v>2.0833333333333332E-2</v>
      </c>
      <c r="O50" s="98">
        <f>O48*O51*O44</f>
        <v>2.0833333333333332E-2</v>
      </c>
      <c r="P50" s="98">
        <f>P48*P51*P44</f>
        <v>2.0833333333333332E-2</v>
      </c>
      <c r="Q50" s="98">
        <f>Q48*Q51*Q44</f>
        <v>2.0833333333333332E-2</v>
      </c>
      <c r="R50" s="98">
        <f>R48*R51*R44</f>
        <v>0</v>
      </c>
      <c r="S50" s="98">
        <f>S48*S51*S44</f>
        <v>0</v>
      </c>
      <c r="T50" s="98">
        <f>T48*T51*T44</f>
        <v>0</v>
      </c>
      <c r="U50" s="98">
        <f>U48*U51*U44</f>
        <v>0</v>
      </c>
      <c r="V50" s="98">
        <f>V48*V51*V44</f>
        <v>0</v>
      </c>
      <c r="W50" s="98">
        <f>W48*W51*W44</f>
        <v>0</v>
      </c>
      <c r="X50" s="98">
        <f>X48*X51*X44</f>
        <v>0</v>
      </c>
      <c r="Y50" s="98">
        <f>Y48*Y51*Y44</f>
        <v>0</v>
      </c>
      <c r="Z50" s="98">
        <f>Z48*Z51*Z44</f>
        <v>0</v>
      </c>
      <c r="AA50" s="98">
        <f>AA48*AA51*AA44</f>
        <v>0</v>
      </c>
      <c r="AB50" s="98">
        <f>AB48*AB51*AB44</f>
        <v>0</v>
      </c>
      <c r="AC50" s="98">
        <f>AC48*AC51*AC44</f>
        <v>0</v>
      </c>
      <c r="AD50" s="98">
        <f>AD48*AD51*AD44</f>
        <v>0</v>
      </c>
      <c r="AE50" s="98">
        <f>AE48*AE51*AE44</f>
        <v>0</v>
      </c>
      <c r="AF50" s="98">
        <f>AF48*AF51*AF44</f>
        <v>0</v>
      </c>
      <c r="AG50" s="98">
        <f>AG48*AG51*AG44</f>
        <v>0</v>
      </c>
      <c r="AH50" s="98">
        <f>AH48*AH51*AH44</f>
        <v>0</v>
      </c>
      <c r="AI50" s="98">
        <f>AI48*AI51*AI44</f>
        <v>0</v>
      </c>
      <c r="AJ50" s="98">
        <f>AJ48*AJ51*AJ44</f>
        <v>0</v>
      </c>
      <c r="AK50" s="98">
        <f>AK48*AK51*AK44</f>
        <v>0</v>
      </c>
      <c r="AL50" s="98">
        <f>AL48*AL51*AL44</f>
        <v>0</v>
      </c>
      <c r="AM50" s="98">
        <f>AM48*AM51*AM44</f>
        <v>0</v>
      </c>
      <c r="AN50" s="98">
        <f>AN48*AN51*AN44</f>
        <v>0</v>
      </c>
      <c r="AO50" s="98">
        <f>AO48*AO51*AO44</f>
        <v>0</v>
      </c>
      <c r="AP50" s="98">
        <f>AP48*AP51*AP44</f>
        <v>0</v>
      </c>
      <c r="AQ50" s="98">
        <f>AQ48*AQ51*AQ44</f>
        <v>0</v>
      </c>
      <c r="AR50" s="98">
        <f>AR48*AR51*AR44</f>
        <v>0</v>
      </c>
      <c r="AS50" s="98">
        <f>AS48*AS51*AS44</f>
        <v>0</v>
      </c>
      <c r="AT50" s="98">
        <f>AT48*AT51*AT44</f>
        <v>0</v>
      </c>
      <c r="AU50" s="98">
        <f>AU48*AU51*AU44</f>
        <v>0</v>
      </c>
      <c r="AV50" s="98">
        <f>AV48*AV51*AV44</f>
        <v>0</v>
      </c>
      <c r="AW50" s="98">
        <f>AW48*AW51*AW44</f>
        <v>0</v>
      </c>
      <c r="AX50" s="98">
        <f>AX48*AX51*AX44</f>
        <v>0</v>
      </c>
      <c r="AY50" s="98">
        <f>AY48*AY51*AY44</f>
        <v>0</v>
      </c>
      <c r="AZ50" s="98">
        <f>AZ48*AZ51*AZ44</f>
        <v>0</v>
      </c>
      <c r="BA50" s="98">
        <f>BA48*BA51*BA44</f>
        <v>0</v>
      </c>
      <c r="BB50" s="98">
        <f>BB48*BB51*BB44</f>
        <v>0</v>
      </c>
      <c r="BC50" s="98">
        <f>BC48*BC51*BC44</f>
        <v>0</v>
      </c>
      <c r="BD50" s="98">
        <f>BD48*BD51*BD44</f>
        <v>0</v>
      </c>
      <c r="BE50" s="98">
        <f>BE48*BE51*BE44</f>
        <v>0</v>
      </c>
      <c r="BF50" s="98">
        <f>BF48*BF51*BF44</f>
        <v>0</v>
      </c>
      <c r="BG50" s="98">
        <f>BG48*BG51*BG44</f>
        <v>0</v>
      </c>
      <c r="BH50" s="98">
        <f>BH48*BH51*BH44</f>
        <v>0</v>
      </c>
      <c r="BI50" s="98">
        <f>BI48*BI51*BI44</f>
        <v>0</v>
      </c>
      <c r="BJ50" s="98">
        <f>BJ48*BJ51*BJ44</f>
        <v>0</v>
      </c>
      <c r="BK50" s="98">
        <f>BK48*BK51*BK44</f>
        <v>0</v>
      </c>
      <c r="BL50" s="98">
        <f>BL48*BL51*BL44</f>
        <v>0</v>
      </c>
      <c r="BM50" s="98">
        <f>BM48*BM51*BM44</f>
        <v>0</v>
      </c>
      <c r="BN50" s="98">
        <f>BN48*BN51*BN44</f>
        <v>0</v>
      </c>
      <c r="BO50" s="98">
        <f>BO48*BO51*BO44</f>
        <v>0</v>
      </c>
      <c r="BP50" s="99">
        <f>BP48*BP51*BP44</f>
        <v>0</v>
      </c>
      <c r="BQ50" s="16">
        <f>COUNTIF(M50:BP50,"&gt;=00:30")</f>
        <v>5</v>
      </c>
    </row>
    <row r="51" spans="2:69" s="16" customFormat="1" ht="20.100000000000001" customHeight="1" thickBot="1" x14ac:dyDescent="0.25">
      <c r="B51" s="219"/>
      <c r="C51" s="219"/>
      <c r="D51" s="22"/>
      <c r="E51" s="22"/>
      <c r="F51" s="24">
        <v>0.5</v>
      </c>
      <c r="G51" s="24">
        <v>0.52083333333333337</v>
      </c>
      <c r="H51" s="25" t="str">
        <f>TEXT(G51-F51,"h:mm")</f>
        <v>0:30</v>
      </c>
      <c r="M51" s="16">
        <f>IF(M48&gt;=H51,1,0)</f>
        <v>1</v>
      </c>
      <c r="N51" s="16">
        <f>IF(N48&gt;=H51,1,0)</f>
        <v>1</v>
      </c>
      <c r="O51" s="16">
        <f>IF(O48&gt;=H51,1,0)</f>
        <v>1</v>
      </c>
      <c r="P51" s="16">
        <f>IF(P48&gt;=H51,1,0)</f>
        <v>1</v>
      </c>
      <c r="Q51" s="16">
        <f>IF(Q48&gt;=H51,1,0)</f>
        <v>1</v>
      </c>
      <c r="R51" s="16">
        <f>IF(R48&gt;=H51,1,0)</f>
        <v>0</v>
      </c>
      <c r="S51" s="16">
        <f>IF(S48&gt;=H51,1,0)</f>
        <v>0</v>
      </c>
      <c r="T51" s="16">
        <f>IF(T48&gt;=H51,1,0)</f>
        <v>0</v>
      </c>
      <c r="U51" s="16">
        <f>IF(U48&gt;=H51,1,0)</f>
        <v>0</v>
      </c>
      <c r="V51" s="16">
        <f>IF(V48&gt;=H51,1,0)</f>
        <v>0</v>
      </c>
      <c r="W51" s="16">
        <f>IF(W48&gt;=H51,1,0)</f>
        <v>0</v>
      </c>
      <c r="X51" s="16">
        <f>IF(X48&gt;=H51,1,0)</f>
        <v>0</v>
      </c>
      <c r="Y51" s="16">
        <f>IF(Y48&gt;=H51,1,0)</f>
        <v>0</v>
      </c>
      <c r="Z51" s="16">
        <f>IF(Z48&gt;=H51,1,0)</f>
        <v>0</v>
      </c>
      <c r="AA51" s="16">
        <f>IF(AA48&gt;=H51,1,0)</f>
        <v>0</v>
      </c>
      <c r="AB51" s="16">
        <f>IF(AB48&gt;=H51,1,0)</f>
        <v>0</v>
      </c>
      <c r="AC51" s="16">
        <f>IF(AC48&gt;=H51,1,0)</f>
        <v>0</v>
      </c>
      <c r="AD51" s="16">
        <f>IF(AD48&gt;=H51,1,0)</f>
        <v>0</v>
      </c>
      <c r="AE51" s="16">
        <f>IF(AE48&gt;=H51,1,0)</f>
        <v>0</v>
      </c>
      <c r="AF51" s="16">
        <f>IF(AF48&gt;=H51,1,0)</f>
        <v>0</v>
      </c>
      <c r="AG51" s="16">
        <f>IF(AG48&gt;=H51,1,0)</f>
        <v>0</v>
      </c>
      <c r="AH51" s="16">
        <f>IF(AH48&gt;=H51,1,0)</f>
        <v>0</v>
      </c>
      <c r="AI51" s="16">
        <f>IF(AI48&gt;=H51,1,0)</f>
        <v>0</v>
      </c>
      <c r="AJ51" s="16">
        <f>IF(AJ48&gt;=H51,1,0)</f>
        <v>0</v>
      </c>
      <c r="AK51" s="16">
        <f>IF(AK48&gt;=H51,1,0)</f>
        <v>0</v>
      </c>
      <c r="AL51" s="16">
        <f>IF(AL48&gt;=H51,1,0)</f>
        <v>0</v>
      </c>
      <c r="AM51" s="16">
        <f>IF(AM48&gt;=H51,1,0)</f>
        <v>0</v>
      </c>
      <c r="AN51" s="16">
        <f>IF(AN48&gt;=H51,1,0)</f>
        <v>0</v>
      </c>
      <c r="AO51" s="16">
        <f>IF(AO48&gt;=H51,1,0)</f>
        <v>0</v>
      </c>
      <c r="AP51" s="16">
        <f>IF(AP48&gt;=H51,1,0)</f>
        <v>0</v>
      </c>
      <c r="AQ51" s="16">
        <f>IF(AQ48&gt;=H51,1,0)</f>
        <v>0</v>
      </c>
      <c r="AR51" s="16">
        <f>IF(AR48&gt;=H51,1,0)</f>
        <v>0</v>
      </c>
      <c r="AS51" s="16">
        <f>IF(AS48&gt;=H51,1,0)</f>
        <v>0</v>
      </c>
      <c r="AT51" s="16">
        <f>IF(AT48&gt;=H51,1,0)</f>
        <v>0</v>
      </c>
      <c r="AU51" s="16">
        <f>IF(AU48&gt;=H51,1,0)</f>
        <v>0</v>
      </c>
      <c r="AV51" s="16">
        <f>IF(AV48&gt;=H51,1,0)</f>
        <v>0</v>
      </c>
      <c r="AW51" s="16">
        <f>IF(AW48&gt;=H51,1,0)</f>
        <v>0</v>
      </c>
      <c r="AX51" s="16">
        <f>IF(AX48&gt;=H51,1,0)</f>
        <v>0</v>
      </c>
      <c r="AY51" s="16">
        <f>IF(AY48&gt;=H51,1,0)</f>
        <v>0</v>
      </c>
      <c r="AZ51" s="16">
        <f>IF(AZ48&gt;=H51,1,0)</f>
        <v>0</v>
      </c>
      <c r="BA51" s="16">
        <f>IF(BA48&gt;=H51,1,0)</f>
        <v>0</v>
      </c>
      <c r="BB51" s="16">
        <f>IF(BB48&gt;=H51,1,0)</f>
        <v>0</v>
      </c>
      <c r="BC51" s="16">
        <f>IF(BC48&gt;=H51,1,0)</f>
        <v>0</v>
      </c>
      <c r="BD51" s="16">
        <f>IF(BD48&gt;=H51,1,0)</f>
        <v>0</v>
      </c>
      <c r="BE51" s="16">
        <f>IF(BE48&gt;=H51,1,0)</f>
        <v>0</v>
      </c>
      <c r="BF51" s="16">
        <f>IF(BF48&gt;=H51,1,0)</f>
        <v>0</v>
      </c>
      <c r="BG51" s="16">
        <f>IF(BG48&gt;=H51,1,0)</f>
        <v>0</v>
      </c>
      <c r="BH51" s="16">
        <f>IF(BH48&gt;=H51,1,0)</f>
        <v>0</v>
      </c>
      <c r="BI51" s="16">
        <f>IF(BI48&gt;=H51,1,0)</f>
        <v>0</v>
      </c>
      <c r="BJ51" s="16">
        <f>IF(BJ48&gt;=H51,1,0)</f>
        <v>0</v>
      </c>
      <c r="BK51" s="16">
        <f>IF(BK48&gt;=H51,1,0)</f>
        <v>0</v>
      </c>
      <c r="BL51" s="16">
        <f>IF(BL48&gt;=H51,1,0)</f>
        <v>0</v>
      </c>
      <c r="BM51" s="16">
        <f>IF(BM48&gt;=H51,1,0)</f>
        <v>0</v>
      </c>
      <c r="BN51" s="16">
        <f>IF(BN48&gt;=H51,1,0)</f>
        <v>0</v>
      </c>
      <c r="BO51" s="16">
        <f>IF(BO48&gt;=H51,1,0)</f>
        <v>0</v>
      </c>
      <c r="BP51" s="16">
        <f>IF(BP48&gt;=H51,1,0)</f>
        <v>0</v>
      </c>
    </row>
    <row r="52" spans="2:69" ht="12.75" customHeight="1" x14ac:dyDescent="0.2">
      <c r="B52" s="219"/>
      <c r="C52" s="219"/>
      <c r="F52" s="225" t="s">
        <v>27</v>
      </c>
      <c r="G52" s="226"/>
      <c r="H52" s="226"/>
      <c r="I52" s="227"/>
      <c r="J52" s="21"/>
      <c r="K52" s="21"/>
      <c r="L52" s="21"/>
      <c r="M52" s="21">
        <f>IF(M57&gt;=H51,1,0)</f>
        <v>0</v>
      </c>
      <c r="N52" s="21">
        <f>IF(N57&gt;=H51,1,0)</f>
        <v>0</v>
      </c>
      <c r="O52" s="21">
        <f>IF(O57&gt;=H51,1,0)</f>
        <v>0</v>
      </c>
      <c r="P52" s="21">
        <f>IF(P57&gt;=H51,1,0)</f>
        <v>0</v>
      </c>
      <c r="Q52" s="21">
        <f>IF(Q57&gt;=H51,1,0)</f>
        <v>0</v>
      </c>
      <c r="R52" s="21">
        <f>IF(R57&gt;=H51,1,0)</f>
        <v>0</v>
      </c>
      <c r="S52" s="21">
        <f>IF(S57&gt;=H51,1,0)</f>
        <v>0</v>
      </c>
      <c r="T52" s="21">
        <f>IF(T57&gt;=H51,1,0)</f>
        <v>0</v>
      </c>
      <c r="U52" s="21">
        <f>IF(U57&gt;=H51,1,0)</f>
        <v>0</v>
      </c>
      <c r="V52" s="21">
        <f>IF(V57&gt;=H51,1,0)</f>
        <v>0</v>
      </c>
      <c r="W52" s="21">
        <f>IF(W57&gt;=H51,1,0)</f>
        <v>0</v>
      </c>
      <c r="X52" s="21">
        <f>IF(X57&gt;=H51,1,0)</f>
        <v>0</v>
      </c>
      <c r="Y52" s="21">
        <f>IF(Y57&gt;=H51,1,0)</f>
        <v>0</v>
      </c>
      <c r="Z52" s="21">
        <f>IF(Z57&gt;=H51,1,0)</f>
        <v>0</v>
      </c>
      <c r="AA52" s="21">
        <f>IF(AA57&gt;=H51,1,0)</f>
        <v>0</v>
      </c>
      <c r="AB52" s="21">
        <f>IF(AB57&gt;=H51,1,0)</f>
        <v>0</v>
      </c>
      <c r="AC52" s="21">
        <f>IF(AC57&gt;=H51,1,0)</f>
        <v>0</v>
      </c>
      <c r="AD52" s="21">
        <f>IF(AD57&gt;=H51,1,0)</f>
        <v>0</v>
      </c>
      <c r="AE52" s="21">
        <f>IF(AE57&gt;=H51,1,0)</f>
        <v>0</v>
      </c>
      <c r="AF52" s="21">
        <f>IF(AF57&gt;=H51,1,0)</f>
        <v>0</v>
      </c>
      <c r="AG52" s="21">
        <f>IF(AG57&gt;=H51,1,0)</f>
        <v>0</v>
      </c>
      <c r="AH52" s="21">
        <f>IF(AH57&gt;=H51,1,0)</f>
        <v>0</v>
      </c>
      <c r="AI52" s="21">
        <f>IF(AI57&gt;=H51,1,0)</f>
        <v>0</v>
      </c>
      <c r="AJ52" s="21">
        <f>IF(AJ57&gt;=H51,1,0)</f>
        <v>0</v>
      </c>
      <c r="AK52" s="21">
        <f>IF(AK57&gt;=H51,1,0)</f>
        <v>0</v>
      </c>
      <c r="AL52" s="21">
        <f>IF(AL57&gt;=H51,1,0)</f>
        <v>0</v>
      </c>
      <c r="AM52" s="21">
        <f>IF(AM57&gt;=H51,1,0)</f>
        <v>0</v>
      </c>
      <c r="AN52" s="21">
        <f>IF(AN57&gt;=H51,1,0)</f>
        <v>0</v>
      </c>
      <c r="AO52" s="21">
        <f>IF(AO57&gt;=H51,1,0)</f>
        <v>0</v>
      </c>
      <c r="AP52" s="21">
        <f>IF(AP57&gt;=H51,1,0)</f>
        <v>0</v>
      </c>
      <c r="AQ52" s="21">
        <f>IF(AQ57&gt;=H51,1,0)</f>
        <v>0</v>
      </c>
      <c r="AR52" s="21">
        <f>IF(AR57&gt;=H51,1,0)</f>
        <v>0</v>
      </c>
      <c r="AS52" s="21">
        <f>IF(AS57&gt;=H51,1,0)</f>
        <v>0</v>
      </c>
      <c r="AT52" s="21">
        <f>IF(AT57&gt;=H51,1,0)</f>
        <v>0</v>
      </c>
      <c r="AU52" s="21">
        <f>IF(AU57&gt;=H51,1,0)</f>
        <v>0</v>
      </c>
      <c r="AV52" s="21">
        <f>IF(AV57&gt;=H51,1,0)</f>
        <v>0</v>
      </c>
      <c r="AW52" s="21">
        <f>IF(AW57&gt;=H51,1,0)</f>
        <v>0</v>
      </c>
      <c r="AX52" s="21">
        <f>IF(AX57&gt;=H51,1,0)</f>
        <v>0</v>
      </c>
      <c r="AY52" s="21">
        <f>IF(AY57&gt;=H51,1,0)</f>
        <v>0</v>
      </c>
      <c r="AZ52" s="21">
        <f>IF(AZ57&gt;=H51,1,0)</f>
        <v>0</v>
      </c>
      <c r="BA52" s="21">
        <f>IF(BA57&gt;=H51,1,0)</f>
        <v>0</v>
      </c>
      <c r="BB52" s="21">
        <f>IF(BB57&gt;=H51,1,0)</f>
        <v>0</v>
      </c>
      <c r="BC52" s="21">
        <f>IF(BC57&gt;=H51,1,0)</f>
        <v>0</v>
      </c>
      <c r="BD52" s="21">
        <f>IF(BD57&gt;=H51,1,0)</f>
        <v>0</v>
      </c>
      <c r="BE52" s="21">
        <f>IF(BE57&gt;=H51,1,0)</f>
        <v>0</v>
      </c>
      <c r="BF52" s="21">
        <f>IF(BF57&gt;=H51,1,0)</f>
        <v>0</v>
      </c>
      <c r="BG52" s="21">
        <f>IF(BG57&gt;=H51,1,0)</f>
        <v>0</v>
      </c>
      <c r="BH52" s="21">
        <f>IF(BH57&gt;=H51,1,0)</f>
        <v>0</v>
      </c>
      <c r="BI52" s="21">
        <f>IF(BI57&gt;=H51,1,0)</f>
        <v>0</v>
      </c>
      <c r="BJ52" s="21">
        <f>IF(BJ57&gt;=H51,1,0)</f>
        <v>0</v>
      </c>
      <c r="BK52" s="21">
        <f>IF(BK57&gt;=H51,1,0)</f>
        <v>0</v>
      </c>
      <c r="BL52" s="21">
        <f>IF(BL57&gt;=H51,1,0)</f>
        <v>0</v>
      </c>
      <c r="BM52" s="21">
        <f>IF(BM57&gt;=H51,1,0)</f>
        <v>0</v>
      </c>
      <c r="BN52" s="21">
        <f>IF(BN57&gt;=H51,1,0)</f>
        <v>0</v>
      </c>
      <c r="BO52" s="21">
        <f>IF(BO57&gt;=H51,1,0)</f>
        <v>0</v>
      </c>
      <c r="BP52" s="26">
        <f>IF(BP57&gt;=H51,1,0)</f>
        <v>0</v>
      </c>
    </row>
    <row r="53" spans="2:69" x14ac:dyDescent="0.2">
      <c r="B53" s="219"/>
      <c r="C53" s="219"/>
      <c r="D53" s="22">
        <f>IF(J59+J66+J73&gt;=3*H100,1,0)</f>
        <v>1</v>
      </c>
      <c r="F53" s="228"/>
      <c r="G53" s="229"/>
      <c r="H53" s="229"/>
      <c r="I53" s="230"/>
      <c r="J53" s="22">
        <f>J59+J66+J73</f>
        <v>0.125</v>
      </c>
      <c r="K53" s="22"/>
      <c r="L53" s="22"/>
      <c r="M53" s="22">
        <f>IF(M64&gt;=H51,1,0)</f>
        <v>1</v>
      </c>
      <c r="N53" s="22">
        <f>IF(N64&gt;=H51,1,0)</f>
        <v>1</v>
      </c>
      <c r="O53" s="22">
        <f>IF(O64&gt;=H51,1,0)</f>
        <v>0</v>
      </c>
      <c r="P53" s="22">
        <f>IF(P64&gt;=H51,1,0)</f>
        <v>0</v>
      </c>
      <c r="Q53" s="22">
        <f>IF(Q64&gt;=H51,1,0)</f>
        <v>0</v>
      </c>
      <c r="R53" s="22">
        <f>IF(R64&gt;=H51,1,0)</f>
        <v>0</v>
      </c>
      <c r="S53" s="22">
        <f>IF(S64&gt;=H51,1,0)</f>
        <v>0</v>
      </c>
      <c r="T53" s="22">
        <f>IF(T64&gt;=H51,1,0)</f>
        <v>0</v>
      </c>
      <c r="U53" s="22">
        <f>IF(U64&gt;=H51,1,0)</f>
        <v>0</v>
      </c>
      <c r="V53" s="22">
        <f>IF(V64&gt;=H51,1,0)</f>
        <v>0</v>
      </c>
      <c r="W53" s="22">
        <f>IF(W64&gt;=H51,1,0)</f>
        <v>0</v>
      </c>
      <c r="X53" s="22">
        <f>IF(X64&gt;=H51,1,0)</f>
        <v>0</v>
      </c>
      <c r="Y53" s="22">
        <f>IF(Y64&gt;=H51,1,0)</f>
        <v>0</v>
      </c>
      <c r="Z53" s="22">
        <f>IF(Z64&gt;=H51,1,0)</f>
        <v>0</v>
      </c>
      <c r="AA53" s="22">
        <f>IF(AA64&gt;=H51,1,0)</f>
        <v>0</v>
      </c>
      <c r="AB53" s="22">
        <f>IF(AB64&gt;=H51,1,0)</f>
        <v>0</v>
      </c>
      <c r="AC53" s="22">
        <f>IF(AC64&gt;=H51,1,0)</f>
        <v>0</v>
      </c>
      <c r="AD53" s="22">
        <f>IF(AD64&gt;=H51,1,0)</f>
        <v>0</v>
      </c>
      <c r="AE53" s="22">
        <f>IF(AE64&gt;=H51,1,0)</f>
        <v>0</v>
      </c>
      <c r="AF53" s="22">
        <f>IF(AF64&gt;=H51,1,0)</f>
        <v>0</v>
      </c>
      <c r="AG53" s="22">
        <f>IF(AG64&gt;=H51,1,0)</f>
        <v>0</v>
      </c>
      <c r="AH53" s="22">
        <f>IF(AH64&gt;=H51,1,0)</f>
        <v>0</v>
      </c>
      <c r="AI53" s="22">
        <f>IF(AI64&gt;=H51,1,0)</f>
        <v>0</v>
      </c>
      <c r="AJ53" s="22">
        <f>IF(AJ64&gt;=H51,1,0)</f>
        <v>0</v>
      </c>
      <c r="AK53" s="22">
        <f>IF(AK64&gt;=H51,1,0)</f>
        <v>0</v>
      </c>
      <c r="AL53" s="22">
        <f>IF(AL64&gt;=H51,1,0)</f>
        <v>0</v>
      </c>
      <c r="AM53" s="22">
        <f>IF(AM64&gt;=H51,1,0)</f>
        <v>0</v>
      </c>
      <c r="AN53" s="22">
        <f>IF(AN64&gt;=H51,1,0)</f>
        <v>0</v>
      </c>
      <c r="AO53" s="22">
        <f>IF(AO64&gt;=H51,1,0)</f>
        <v>0</v>
      </c>
      <c r="AP53" s="22">
        <f>IF(AP64&gt;=H51,1,0)</f>
        <v>0</v>
      </c>
      <c r="AQ53" s="22">
        <f>IF(AQ64&gt;=H51,1,0)</f>
        <v>0</v>
      </c>
      <c r="AR53" s="22">
        <f>IF(AR64&gt;=H51,1,0)</f>
        <v>0</v>
      </c>
      <c r="AS53" s="22">
        <f>IF(AS64&gt;=H51,1,0)</f>
        <v>0</v>
      </c>
      <c r="AT53" s="22">
        <f>IF(AT64&gt;=H51,1,0)</f>
        <v>0</v>
      </c>
      <c r="AU53" s="22">
        <f>IF(AU64&gt;=H51,1,0)</f>
        <v>0</v>
      </c>
      <c r="AV53" s="22">
        <f>IF(AV64&gt;=H51,1,0)</f>
        <v>0</v>
      </c>
      <c r="AW53" s="22">
        <f>IF(AW64&gt;=H51,1,0)</f>
        <v>0</v>
      </c>
      <c r="AX53" s="22">
        <f>IF(AX64&gt;=H51,1,0)</f>
        <v>0</v>
      </c>
      <c r="AY53" s="22">
        <f>IF(AY64&gt;=H51,1,0)</f>
        <v>0</v>
      </c>
      <c r="AZ53" s="22">
        <f>IF(AZ64&gt;=H51,1,0)</f>
        <v>0</v>
      </c>
      <c r="BA53" s="22">
        <f>IF(BA64&gt;=H51,1,0)</f>
        <v>0</v>
      </c>
      <c r="BB53" s="22">
        <f>IF(BB64&gt;=H51,1,0)</f>
        <v>0</v>
      </c>
      <c r="BC53" s="22">
        <f>IF(BC64&gt;=H51,1,0)</f>
        <v>0</v>
      </c>
      <c r="BD53" s="22">
        <f>IF(BD64&gt;=H51,1,0)</f>
        <v>0</v>
      </c>
      <c r="BE53" s="22">
        <f>IF(BE64&gt;=H51,1,0)</f>
        <v>0</v>
      </c>
      <c r="BF53" s="22">
        <f>IF(BF64&gt;=H51,1,0)</f>
        <v>0</v>
      </c>
      <c r="BG53" s="22">
        <f>IF(BG64&gt;=H51,1,0)</f>
        <v>0</v>
      </c>
      <c r="BH53" s="22">
        <f>IF(BH64&gt;=H51,1,0)</f>
        <v>0</v>
      </c>
      <c r="BI53" s="22">
        <f>IF(BI64&gt;=H51,1,0)</f>
        <v>0</v>
      </c>
      <c r="BJ53" s="22">
        <f>IF(BJ64&gt;=H51,1,0)</f>
        <v>0</v>
      </c>
      <c r="BK53" s="22">
        <f>IF(BK64&gt;=H51,1,0)</f>
        <v>0</v>
      </c>
      <c r="BL53" s="22">
        <f>IF(BL64&gt;=H51,1,0)</f>
        <v>0</v>
      </c>
      <c r="BM53" s="22">
        <f>IF(BM64&gt;=H51,1,0)</f>
        <v>0</v>
      </c>
      <c r="BN53" s="22">
        <f>IF(BN64&gt;=H51,1,0)</f>
        <v>0</v>
      </c>
      <c r="BO53" s="22">
        <f>IF(BO64&gt;=H51,1,0)</f>
        <v>0</v>
      </c>
      <c r="BP53" s="27">
        <f>IF(BP64&gt;=H51,1,0)</f>
        <v>0</v>
      </c>
    </row>
    <row r="54" spans="2:69" ht="12.75" customHeight="1" x14ac:dyDescent="0.2">
      <c r="B54" s="219"/>
      <c r="C54" s="219"/>
      <c r="F54" s="237"/>
      <c r="G54" s="231" t="s">
        <v>28</v>
      </c>
      <c r="H54" s="232"/>
      <c r="I54" s="233"/>
      <c r="J54" s="61"/>
      <c r="K54" s="191" t="s">
        <v>80</v>
      </c>
      <c r="L54" s="192"/>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9"/>
      <c r="BQ54" s="16" t="s">
        <v>119</v>
      </c>
    </row>
    <row r="55" spans="2:69" x14ac:dyDescent="0.2">
      <c r="B55" s="219"/>
      <c r="C55" s="219"/>
      <c r="F55" s="237"/>
      <c r="G55" s="231"/>
      <c r="H55" s="232"/>
      <c r="I55" s="233"/>
      <c r="J55" s="62"/>
      <c r="K55" s="191" t="s">
        <v>81</v>
      </c>
      <c r="L55" s="192"/>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70"/>
      <c r="BQ55" s="16">
        <f>BQ59+BQ66+BQ73</f>
        <v>2</v>
      </c>
    </row>
    <row r="56" spans="2:69" x14ac:dyDescent="0.2">
      <c r="B56" s="219"/>
      <c r="C56" s="219"/>
      <c r="F56" s="237"/>
      <c r="G56" s="231"/>
      <c r="H56" s="232"/>
      <c r="I56" s="233"/>
      <c r="J56" s="62"/>
      <c r="K56" s="191" t="s">
        <v>82</v>
      </c>
      <c r="L56" s="192"/>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70"/>
    </row>
    <row r="57" spans="2:69" x14ac:dyDescent="0.2">
      <c r="B57" s="219"/>
      <c r="C57" s="219"/>
      <c r="F57" s="237"/>
      <c r="G57" s="231"/>
      <c r="H57" s="232"/>
      <c r="I57" s="233"/>
      <c r="J57" s="62"/>
      <c r="K57" s="191" t="s">
        <v>58</v>
      </c>
      <c r="L57" s="192"/>
      <c r="M57" s="96" t="str">
        <f>TEXT(M56-M55,"h:mm")</f>
        <v>0:00</v>
      </c>
      <c r="N57" s="96" t="str">
        <f>TEXT(N56-N55,"h:mm")</f>
        <v>0:00</v>
      </c>
      <c r="O57" s="96" t="str">
        <f>TEXT(O56-O55,"h:mm")</f>
        <v>0:00</v>
      </c>
      <c r="P57" s="96" t="str">
        <f>TEXT(P56-P55,"h:mm")</f>
        <v>0:00</v>
      </c>
      <c r="Q57" s="96" t="str">
        <f>TEXT(Q56-Q55,"h:mm")</f>
        <v>0:00</v>
      </c>
      <c r="R57" s="96" t="str">
        <f>TEXT(R56-R55,"h:mm")</f>
        <v>0:00</v>
      </c>
      <c r="S57" s="96" t="str">
        <f>TEXT(S56-S55,"h:mm")</f>
        <v>0:00</v>
      </c>
      <c r="T57" s="96" t="str">
        <f>TEXT(T56-T55,"h:mm")</f>
        <v>0:00</v>
      </c>
      <c r="U57" s="96" t="str">
        <f>TEXT(U56-U55,"h:mm")</f>
        <v>0:00</v>
      </c>
      <c r="V57" s="96" t="str">
        <f>TEXT(V56-V55,"h:mm")</f>
        <v>0:00</v>
      </c>
      <c r="W57" s="96" t="str">
        <f>TEXT(W56-W55,"h:mm")</f>
        <v>0:00</v>
      </c>
      <c r="X57" s="96" t="str">
        <f>TEXT(X56-X55,"h:mm")</f>
        <v>0:00</v>
      </c>
      <c r="Y57" s="96" t="str">
        <f>TEXT(Y56-Y55,"h:mm")</f>
        <v>0:00</v>
      </c>
      <c r="Z57" s="96" t="str">
        <f>TEXT(Z56-Z55,"h:mm")</f>
        <v>0:00</v>
      </c>
      <c r="AA57" s="96" t="str">
        <f>TEXT(AA56-AA55,"h:mm")</f>
        <v>0:00</v>
      </c>
      <c r="AB57" s="96" t="str">
        <f>TEXT(AB56-AB55,"h:mm")</f>
        <v>0:00</v>
      </c>
      <c r="AC57" s="96" t="str">
        <f>TEXT(AC56-AC55,"h:mm")</f>
        <v>0:00</v>
      </c>
      <c r="AD57" s="96" t="str">
        <f>TEXT(AD56-AD55,"h:mm")</f>
        <v>0:00</v>
      </c>
      <c r="AE57" s="96" t="str">
        <f>TEXT(AE56-AE55,"h:mm")</f>
        <v>0:00</v>
      </c>
      <c r="AF57" s="96" t="str">
        <f>TEXT(AF56-AF55,"h:mm")</f>
        <v>0:00</v>
      </c>
      <c r="AG57" s="96" t="str">
        <f>TEXT(AG56-AG55,"h:mm")</f>
        <v>0:00</v>
      </c>
      <c r="AH57" s="96" t="str">
        <f>TEXT(AH56-AH55,"h:mm")</f>
        <v>0:00</v>
      </c>
      <c r="AI57" s="96" t="str">
        <f>TEXT(AI56-AI55,"h:mm")</f>
        <v>0:00</v>
      </c>
      <c r="AJ57" s="96" t="str">
        <f>TEXT(AJ56-AJ55,"h:mm")</f>
        <v>0:00</v>
      </c>
      <c r="AK57" s="96" t="str">
        <f>TEXT(AK56-AK55,"h:mm")</f>
        <v>0:00</v>
      </c>
      <c r="AL57" s="96" t="str">
        <f>TEXT(AL56-AL55,"h:mm")</f>
        <v>0:00</v>
      </c>
      <c r="AM57" s="96" t="str">
        <f>TEXT(AM56-AM55,"h:mm")</f>
        <v>0:00</v>
      </c>
      <c r="AN57" s="96" t="str">
        <f>TEXT(AN56-AN55,"h:mm")</f>
        <v>0:00</v>
      </c>
      <c r="AO57" s="96" t="str">
        <f>TEXT(AO56-AO55,"h:mm")</f>
        <v>0:00</v>
      </c>
      <c r="AP57" s="96" t="str">
        <f>TEXT(AP56-AP55,"h:mm")</f>
        <v>0:00</v>
      </c>
      <c r="AQ57" s="96" t="str">
        <f>TEXT(AQ56-AQ55,"h:mm")</f>
        <v>0:00</v>
      </c>
      <c r="AR57" s="96" t="str">
        <f>TEXT(AR56-AR55,"h:mm")</f>
        <v>0:00</v>
      </c>
      <c r="AS57" s="96" t="str">
        <f>TEXT(AS56-AS55,"h:mm")</f>
        <v>0:00</v>
      </c>
      <c r="AT57" s="96" t="str">
        <f>TEXT(AT56-AT55,"h:mm")</f>
        <v>0:00</v>
      </c>
      <c r="AU57" s="96" t="str">
        <f>TEXT(AU56-AU55,"h:mm")</f>
        <v>0:00</v>
      </c>
      <c r="AV57" s="96" t="str">
        <f>TEXT(AV56-AV55,"h:mm")</f>
        <v>0:00</v>
      </c>
      <c r="AW57" s="96" t="str">
        <f>TEXT(AW56-AW55,"h:mm")</f>
        <v>0:00</v>
      </c>
      <c r="AX57" s="96" t="str">
        <f>TEXT(AX56-AX55,"h:mm")</f>
        <v>0:00</v>
      </c>
      <c r="AY57" s="96" t="str">
        <f>TEXT(AY56-AY55,"h:mm")</f>
        <v>0:00</v>
      </c>
      <c r="AZ57" s="96" t="str">
        <f>TEXT(AZ56-AZ55,"h:mm")</f>
        <v>0:00</v>
      </c>
      <c r="BA57" s="96" t="str">
        <f>TEXT(BA56-BA55,"h:mm")</f>
        <v>0:00</v>
      </c>
      <c r="BB57" s="96" t="str">
        <f>TEXT(BB56-BB55,"h:mm")</f>
        <v>0:00</v>
      </c>
      <c r="BC57" s="96" t="str">
        <f>TEXT(BC56-BC55,"h:mm")</f>
        <v>0:00</v>
      </c>
      <c r="BD57" s="96" t="str">
        <f>TEXT(BD56-BD55,"h:mm")</f>
        <v>0:00</v>
      </c>
      <c r="BE57" s="96" t="str">
        <f>TEXT(BE56-BE55,"h:mm")</f>
        <v>0:00</v>
      </c>
      <c r="BF57" s="96" t="str">
        <f>TEXT(BF56-BF55,"h:mm")</f>
        <v>0:00</v>
      </c>
      <c r="BG57" s="96" t="str">
        <f>TEXT(BG56-BG55,"h:mm")</f>
        <v>0:00</v>
      </c>
      <c r="BH57" s="96" t="str">
        <f>TEXT(BH56-BH55,"h:mm")</f>
        <v>0:00</v>
      </c>
      <c r="BI57" s="96" t="str">
        <f>TEXT(BI56-BI55,"h:mm")</f>
        <v>0:00</v>
      </c>
      <c r="BJ57" s="96" t="str">
        <f>TEXT(BJ56-BJ55,"h:mm")</f>
        <v>0:00</v>
      </c>
      <c r="BK57" s="96" t="str">
        <f>TEXT(BK56-BK55,"h:mm")</f>
        <v>0:00</v>
      </c>
      <c r="BL57" s="96" t="str">
        <f>TEXT(BL56-BL55,"h:mm")</f>
        <v>0:00</v>
      </c>
      <c r="BM57" s="96" t="str">
        <f>TEXT(BM56-BM55,"h:mm")</f>
        <v>0:00</v>
      </c>
      <c r="BN57" s="96" t="str">
        <f>TEXT(BN56-BN55,"h:mm")</f>
        <v>0:00</v>
      </c>
      <c r="BO57" s="96" t="str">
        <f>TEXT(BO56-BO55,"h:mm")</f>
        <v>0:00</v>
      </c>
      <c r="BP57" s="97" t="str">
        <f>TEXT(BP56-BP55,"h:mm")</f>
        <v>0:00</v>
      </c>
    </row>
    <row r="58" spans="2:69" x14ac:dyDescent="0.2">
      <c r="B58" s="219"/>
      <c r="C58" s="219"/>
      <c r="F58" s="237"/>
      <c r="G58" s="231"/>
      <c r="H58" s="232"/>
      <c r="I58" s="233"/>
      <c r="J58" s="62" t="s">
        <v>31</v>
      </c>
      <c r="K58" s="191" t="s">
        <v>26</v>
      </c>
      <c r="L58" s="192"/>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5"/>
      <c r="BQ58" s="16" t="s">
        <v>120</v>
      </c>
    </row>
    <row r="59" spans="2:69" x14ac:dyDescent="0.2">
      <c r="B59" s="219"/>
      <c r="C59" s="219"/>
      <c r="F59" s="237"/>
      <c r="G59" s="234"/>
      <c r="H59" s="235"/>
      <c r="I59" s="236"/>
      <c r="J59" s="42">
        <f>SUM(M59:BP59)</f>
        <v>0</v>
      </c>
      <c r="K59" s="191" t="s">
        <v>34</v>
      </c>
      <c r="L59" s="192"/>
      <c r="M59" s="100">
        <f>M57*M52*M60</f>
        <v>0</v>
      </c>
      <c r="N59" s="100">
        <f>N57*N52*N60</f>
        <v>0</v>
      </c>
      <c r="O59" s="100">
        <f>O57*O52*O60</f>
        <v>0</v>
      </c>
      <c r="P59" s="100">
        <f>P57*P52*P60</f>
        <v>0</v>
      </c>
      <c r="Q59" s="100">
        <f>Q57*Q52*Q60</f>
        <v>0</v>
      </c>
      <c r="R59" s="100">
        <f>R57*R52*R60</f>
        <v>0</v>
      </c>
      <c r="S59" s="100">
        <f>S57*S52*S60</f>
        <v>0</v>
      </c>
      <c r="T59" s="100">
        <f>T57*T52*T60</f>
        <v>0</v>
      </c>
      <c r="U59" s="100">
        <f>U57*U52*U60</f>
        <v>0</v>
      </c>
      <c r="V59" s="100">
        <f>V57*V52*V60</f>
        <v>0</v>
      </c>
      <c r="W59" s="100">
        <f>W57*W52*W60</f>
        <v>0</v>
      </c>
      <c r="X59" s="100">
        <f>X57*X52*X60</f>
        <v>0</v>
      </c>
      <c r="Y59" s="100">
        <f>Y57*Y52*Y60</f>
        <v>0</v>
      </c>
      <c r="Z59" s="100">
        <f>Z57*Z52*Z60</f>
        <v>0</v>
      </c>
      <c r="AA59" s="100">
        <f>AA57*AA52*AA60</f>
        <v>0</v>
      </c>
      <c r="AB59" s="100">
        <f>AB57*AB52*AB60</f>
        <v>0</v>
      </c>
      <c r="AC59" s="100">
        <f>AC57*AC52*AC60</f>
        <v>0</v>
      </c>
      <c r="AD59" s="100">
        <f>AD57*AD52*AD60</f>
        <v>0</v>
      </c>
      <c r="AE59" s="100">
        <f>AE57*AE52*AE60</f>
        <v>0</v>
      </c>
      <c r="AF59" s="100">
        <f>AF57*AF52*AF60</f>
        <v>0</v>
      </c>
      <c r="AG59" s="100">
        <f>AG57*AG52*AG60</f>
        <v>0</v>
      </c>
      <c r="AH59" s="100">
        <f>AH57*AH52*AH60</f>
        <v>0</v>
      </c>
      <c r="AI59" s="100">
        <f>AI57*AI52*AI60</f>
        <v>0</v>
      </c>
      <c r="AJ59" s="100">
        <f>AJ57*AJ52*AJ60</f>
        <v>0</v>
      </c>
      <c r="AK59" s="100">
        <f>AK57*AK52*AK60</f>
        <v>0</v>
      </c>
      <c r="AL59" s="100">
        <f>AL57*AL52*AL60</f>
        <v>0</v>
      </c>
      <c r="AM59" s="100">
        <f>AM57*AM52*AM60</f>
        <v>0</v>
      </c>
      <c r="AN59" s="100">
        <f>AN57*AN52*AN60</f>
        <v>0</v>
      </c>
      <c r="AO59" s="100">
        <f>AO57*AO52*AO60</f>
        <v>0</v>
      </c>
      <c r="AP59" s="100">
        <f>AP57*AP52*AP60</f>
        <v>0</v>
      </c>
      <c r="AQ59" s="100">
        <f>AQ57*AQ52*AQ60</f>
        <v>0</v>
      </c>
      <c r="AR59" s="100">
        <f>AR57*AR52*AR60</f>
        <v>0</v>
      </c>
      <c r="AS59" s="100">
        <f>AS57*AS52*AS60</f>
        <v>0</v>
      </c>
      <c r="AT59" s="100">
        <f>AT57*AT52*AT60</f>
        <v>0</v>
      </c>
      <c r="AU59" s="100">
        <f>AU57*AU52*AU60</f>
        <v>0</v>
      </c>
      <c r="AV59" s="100">
        <f>AV57*AV52*AV60</f>
        <v>0</v>
      </c>
      <c r="AW59" s="100">
        <f>AW57*AW52*AW60</f>
        <v>0</v>
      </c>
      <c r="AX59" s="100">
        <f>AX57*AX52*AX60</f>
        <v>0</v>
      </c>
      <c r="AY59" s="100">
        <f>AY57*AY52*AY60</f>
        <v>0</v>
      </c>
      <c r="AZ59" s="100">
        <f>AZ57*AZ52*AZ60</f>
        <v>0</v>
      </c>
      <c r="BA59" s="100">
        <f>BA57*BA52*BA60</f>
        <v>0</v>
      </c>
      <c r="BB59" s="100">
        <f>BB57*BB52*BB60</f>
        <v>0</v>
      </c>
      <c r="BC59" s="100">
        <f>BC57*BC52*BC60</f>
        <v>0</v>
      </c>
      <c r="BD59" s="100">
        <f>BD57*BD52*BD60</f>
        <v>0</v>
      </c>
      <c r="BE59" s="100">
        <f>BE57*BE52*BE60</f>
        <v>0</v>
      </c>
      <c r="BF59" s="100">
        <f>BF57*BF52*BF60</f>
        <v>0</v>
      </c>
      <c r="BG59" s="100">
        <f>BG57*BG52*BG60</f>
        <v>0</v>
      </c>
      <c r="BH59" s="100">
        <f>BH57*BH52*BH60</f>
        <v>0</v>
      </c>
      <c r="BI59" s="100">
        <f>BI57*BI52*BI60</f>
        <v>0</v>
      </c>
      <c r="BJ59" s="100">
        <f>BJ57*BJ52*BJ60</f>
        <v>0</v>
      </c>
      <c r="BK59" s="100">
        <f>BK57*BK52*BK60</f>
        <v>0</v>
      </c>
      <c r="BL59" s="100">
        <f>BL57*BL52*BL60</f>
        <v>0</v>
      </c>
      <c r="BM59" s="100">
        <f>BM57*BM52*BM60</f>
        <v>0</v>
      </c>
      <c r="BN59" s="100">
        <f>BN57*BN52*BN60</f>
        <v>0</v>
      </c>
      <c r="BO59" s="100">
        <f>BO57*BO52*BO60</f>
        <v>0</v>
      </c>
      <c r="BP59" s="101">
        <f>BP57*BP52*BP60</f>
        <v>0</v>
      </c>
      <c r="BQ59" s="16">
        <f>COUNTIF(M59:BP59,"&gt;=00:30")</f>
        <v>0</v>
      </c>
    </row>
    <row r="60" spans="2:69" s="105" customFormat="1" ht="12.75" hidden="1" customHeight="1" x14ac:dyDescent="0.2">
      <c r="B60" s="219"/>
      <c r="C60" s="219"/>
      <c r="F60" s="237"/>
      <c r="G60" s="106"/>
      <c r="H60" s="106"/>
      <c r="I60" s="106"/>
      <c r="J60" s="107"/>
      <c r="K60" s="108"/>
      <c r="L60" s="108"/>
      <c r="M60" s="1">
        <f>IF(M58="",0,1)</f>
        <v>0</v>
      </c>
      <c r="N60" s="1">
        <f>IF(N58="",0,1)</f>
        <v>0</v>
      </c>
      <c r="O60" s="1">
        <f>IF(O58="",0,1)</f>
        <v>0</v>
      </c>
      <c r="P60" s="1">
        <f>IF(P58="",0,1)</f>
        <v>0</v>
      </c>
      <c r="Q60" s="1">
        <f>IF(Q58="",0,1)</f>
        <v>0</v>
      </c>
      <c r="R60" s="1">
        <f>IF(R58="",0,1)</f>
        <v>0</v>
      </c>
      <c r="S60" s="1">
        <f>IF(S58="",0,1)</f>
        <v>0</v>
      </c>
      <c r="T60" s="1">
        <f>IF(T58="",0,1)</f>
        <v>0</v>
      </c>
      <c r="U60" s="1">
        <f>IF(U58="",0,1)</f>
        <v>0</v>
      </c>
      <c r="V60" s="1">
        <f>IF(V58="",0,1)</f>
        <v>0</v>
      </c>
      <c r="W60" s="1">
        <f>IF(W58="",0,1)</f>
        <v>0</v>
      </c>
      <c r="X60" s="1">
        <f>IF(X58="",0,1)</f>
        <v>0</v>
      </c>
      <c r="Y60" s="1">
        <f>IF(Y58="",0,1)</f>
        <v>0</v>
      </c>
      <c r="Z60" s="1">
        <f>IF(Z58="",0,1)</f>
        <v>0</v>
      </c>
      <c r="AA60" s="1">
        <f>IF(AA58="",0,1)</f>
        <v>0</v>
      </c>
      <c r="AB60" s="1">
        <f>IF(AB58="",0,1)</f>
        <v>0</v>
      </c>
      <c r="AC60" s="1">
        <f>IF(AC58="",0,1)</f>
        <v>0</v>
      </c>
      <c r="AD60" s="1">
        <f>IF(AD58="",0,1)</f>
        <v>0</v>
      </c>
      <c r="AE60" s="1">
        <f>IF(AE58="",0,1)</f>
        <v>0</v>
      </c>
      <c r="AF60" s="1">
        <f>IF(AF58="",0,1)</f>
        <v>0</v>
      </c>
      <c r="AG60" s="1">
        <f>IF(AG58="",0,1)</f>
        <v>0</v>
      </c>
      <c r="AH60" s="1">
        <f>IF(AH58="",0,1)</f>
        <v>0</v>
      </c>
      <c r="AI60" s="1">
        <f>IF(AI58="",0,1)</f>
        <v>0</v>
      </c>
      <c r="AJ60" s="1">
        <f>IF(AJ58="",0,1)</f>
        <v>0</v>
      </c>
      <c r="AK60" s="1">
        <f>IF(AK58="",0,1)</f>
        <v>0</v>
      </c>
      <c r="AL60" s="1">
        <f>IF(AL58="",0,1)</f>
        <v>0</v>
      </c>
      <c r="AM60" s="1">
        <f>IF(AM58="",0,1)</f>
        <v>0</v>
      </c>
      <c r="AN60" s="1">
        <f>IF(AN58="",0,1)</f>
        <v>0</v>
      </c>
      <c r="AO60" s="1">
        <f>IF(AO58="",0,1)</f>
        <v>0</v>
      </c>
      <c r="AP60" s="1">
        <f>IF(AP58="",0,1)</f>
        <v>0</v>
      </c>
      <c r="AQ60" s="1">
        <f>IF(AQ58="",0,1)</f>
        <v>0</v>
      </c>
      <c r="AR60" s="1">
        <f>IF(AR58="",0,1)</f>
        <v>0</v>
      </c>
      <c r="AS60" s="1">
        <f>IF(AS58="",0,1)</f>
        <v>0</v>
      </c>
      <c r="AT60" s="1">
        <f>IF(AT58="",0,1)</f>
        <v>0</v>
      </c>
      <c r="AU60" s="1">
        <f>IF(AU58="",0,1)</f>
        <v>0</v>
      </c>
      <c r="AV60" s="1">
        <f>IF(AV58="",0,1)</f>
        <v>0</v>
      </c>
      <c r="AW60" s="1">
        <f>IF(AW58="",0,1)</f>
        <v>0</v>
      </c>
      <c r="AX60" s="1">
        <f>IF(AX58="",0,1)</f>
        <v>0</v>
      </c>
      <c r="AY60" s="1">
        <f>IF(AY58="",0,1)</f>
        <v>0</v>
      </c>
      <c r="AZ60" s="1">
        <f>IF(AZ58="",0,1)</f>
        <v>0</v>
      </c>
      <c r="BA60" s="1">
        <f>IF(BA58="",0,1)</f>
        <v>0</v>
      </c>
      <c r="BB60" s="1">
        <f>IF(BB58="",0,1)</f>
        <v>0</v>
      </c>
      <c r="BC60" s="1">
        <f>IF(BC58="",0,1)</f>
        <v>0</v>
      </c>
      <c r="BD60" s="1">
        <f>IF(BD58="",0,1)</f>
        <v>0</v>
      </c>
      <c r="BE60" s="1">
        <f>IF(BE58="",0,1)</f>
        <v>0</v>
      </c>
      <c r="BF60" s="1">
        <f>IF(BF58="",0,1)</f>
        <v>0</v>
      </c>
      <c r="BG60" s="1">
        <f>IF(BG58="",0,1)</f>
        <v>0</v>
      </c>
      <c r="BH60" s="1">
        <f>IF(BH58="",0,1)</f>
        <v>0</v>
      </c>
      <c r="BI60" s="1">
        <f>IF(BI58="",0,1)</f>
        <v>0</v>
      </c>
      <c r="BJ60" s="1">
        <f>IF(BJ58="",0,1)</f>
        <v>0</v>
      </c>
      <c r="BK60" s="1">
        <f>IF(BK58="",0,1)</f>
        <v>0</v>
      </c>
      <c r="BL60" s="1">
        <f>IF(BL58="",0,1)</f>
        <v>0</v>
      </c>
      <c r="BM60" s="1">
        <f>IF(BM58="",0,1)</f>
        <v>0</v>
      </c>
      <c r="BN60" s="1">
        <f>IF(BN58="",0,1)</f>
        <v>0</v>
      </c>
      <c r="BO60" s="1">
        <f>IF(BO58="",0,1)</f>
        <v>0</v>
      </c>
      <c r="BP60" s="1">
        <f>IF(BP58="",0,1)</f>
        <v>0</v>
      </c>
    </row>
    <row r="61" spans="2:69" x14ac:dyDescent="0.2">
      <c r="B61" s="219"/>
      <c r="C61" s="219"/>
      <c r="F61" s="237"/>
      <c r="G61" s="239" t="s">
        <v>29</v>
      </c>
      <c r="H61" s="240"/>
      <c r="I61" s="241"/>
      <c r="J61" s="62"/>
      <c r="K61" s="191" t="s">
        <v>80</v>
      </c>
      <c r="L61" s="192"/>
      <c r="M61" s="68">
        <v>43116</v>
      </c>
      <c r="N61" s="68">
        <v>43119</v>
      </c>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9"/>
    </row>
    <row r="62" spans="2:69" x14ac:dyDescent="0.2">
      <c r="B62" s="219"/>
      <c r="C62" s="219"/>
      <c r="F62" s="237"/>
      <c r="G62" s="231"/>
      <c r="H62" s="232"/>
      <c r="I62" s="233"/>
      <c r="J62" s="62"/>
      <c r="K62" s="191" t="s">
        <v>81</v>
      </c>
      <c r="L62" s="192"/>
      <c r="M62" s="64">
        <v>0.375</v>
      </c>
      <c r="N62" s="64">
        <v>0.41666666666666669</v>
      </c>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70"/>
    </row>
    <row r="63" spans="2:69" x14ac:dyDescent="0.2">
      <c r="B63" s="219"/>
      <c r="C63" s="219"/>
      <c r="F63" s="237"/>
      <c r="G63" s="231"/>
      <c r="H63" s="232"/>
      <c r="I63" s="233"/>
      <c r="J63" s="62"/>
      <c r="K63" s="191" t="s">
        <v>82</v>
      </c>
      <c r="L63" s="192"/>
      <c r="M63" s="64">
        <v>0.4375</v>
      </c>
      <c r="N63" s="64">
        <v>0.47916666666666669</v>
      </c>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70"/>
    </row>
    <row r="64" spans="2:69" x14ac:dyDescent="0.2">
      <c r="B64" s="219"/>
      <c r="C64" s="219"/>
      <c r="F64" s="237"/>
      <c r="G64" s="231"/>
      <c r="H64" s="232"/>
      <c r="I64" s="233"/>
      <c r="J64" s="62"/>
      <c r="K64" s="191" t="s">
        <v>58</v>
      </c>
      <c r="L64" s="192"/>
      <c r="M64" s="96" t="str">
        <f>TEXT(M63-M62,"h:mm")</f>
        <v>1:30</v>
      </c>
      <c r="N64" s="96" t="str">
        <f>TEXT(N63-N62,"h:mm")</f>
        <v>1:30</v>
      </c>
      <c r="O64" s="96" t="str">
        <f>TEXT(O63-O62,"h:mm")</f>
        <v>0:00</v>
      </c>
      <c r="P64" s="96" t="str">
        <f>TEXT(P63-P62,"h:mm")</f>
        <v>0:00</v>
      </c>
      <c r="Q64" s="96" t="str">
        <f>TEXT(Q63-Q62,"h:mm")</f>
        <v>0:00</v>
      </c>
      <c r="R64" s="96" t="str">
        <f>TEXT(R63-R62,"h:mm")</f>
        <v>0:00</v>
      </c>
      <c r="S64" s="96" t="str">
        <f>TEXT(S63-S62,"h:mm")</f>
        <v>0:00</v>
      </c>
      <c r="T64" s="96" t="str">
        <f>TEXT(T63-T62,"h:mm")</f>
        <v>0:00</v>
      </c>
      <c r="U64" s="96" t="str">
        <f>TEXT(U63-U62,"h:mm")</f>
        <v>0:00</v>
      </c>
      <c r="V64" s="96" t="str">
        <f>TEXT(V63-V62,"h:mm")</f>
        <v>0:00</v>
      </c>
      <c r="W64" s="96" t="str">
        <f>TEXT(W63-W62,"h:mm")</f>
        <v>0:00</v>
      </c>
      <c r="X64" s="96" t="str">
        <f>TEXT(X63-X62,"h:mm")</f>
        <v>0:00</v>
      </c>
      <c r="Y64" s="96" t="str">
        <f>TEXT(Y63-Y62,"h:mm")</f>
        <v>0:00</v>
      </c>
      <c r="Z64" s="96" t="str">
        <f>TEXT(Z63-Z62,"h:mm")</f>
        <v>0:00</v>
      </c>
      <c r="AA64" s="96" t="str">
        <f>TEXT(AA63-AA62,"h:mm")</f>
        <v>0:00</v>
      </c>
      <c r="AB64" s="96" t="str">
        <f>TEXT(AB63-AB62,"h:mm")</f>
        <v>0:00</v>
      </c>
      <c r="AC64" s="96" t="str">
        <f>TEXT(AC63-AC62,"h:mm")</f>
        <v>0:00</v>
      </c>
      <c r="AD64" s="96" t="str">
        <f>TEXT(AD63-AD62,"h:mm")</f>
        <v>0:00</v>
      </c>
      <c r="AE64" s="96" t="str">
        <f>TEXT(AE63-AE62,"h:mm")</f>
        <v>0:00</v>
      </c>
      <c r="AF64" s="96" t="str">
        <f>TEXT(AF63-AF62,"h:mm")</f>
        <v>0:00</v>
      </c>
      <c r="AG64" s="96" t="str">
        <f>TEXT(AG63-AG62,"h:mm")</f>
        <v>0:00</v>
      </c>
      <c r="AH64" s="96" t="str">
        <f>TEXT(AH63-AH62,"h:mm")</f>
        <v>0:00</v>
      </c>
      <c r="AI64" s="96" t="str">
        <f>TEXT(AI63-AI62,"h:mm")</f>
        <v>0:00</v>
      </c>
      <c r="AJ64" s="96" t="str">
        <f>TEXT(AJ63-AJ62,"h:mm")</f>
        <v>0:00</v>
      </c>
      <c r="AK64" s="96" t="str">
        <f>TEXT(AK63-AK62,"h:mm")</f>
        <v>0:00</v>
      </c>
      <c r="AL64" s="96" t="str">
        <f>TEXT(AL63-AL62,"h:mm")</f>
        <v>0:00</v>
      </c>
      <c r="AM64" s="96" t="str">
        <f>TEXT(AM63-AM62,"h:mm")</f>
        <v>0:00</v>
      </c>
      <c r="AN64" s="96" t="str">
        <f>TEXT(AN63-AN62,"h:mm")</f>
        <v>0:00</v>
      </c>
      <c r="AO64" s="96" t="str">
        <f>TEXT(AO63-AO62,"h:mm")</f>
        <v>0:00</v>
      </c>
      <c r="AP64" s="96" t="str">
        <f>TEXT(AP63-AP62,"h:mm")</f>
        <v>0:00</v>
      </c>
      <c r="AQ64" s="96" t="str">
        <f>TEXT(AQ63-AQ62,"h:mm")</f>
        <v>0:00</v>
      </c>
      <c r="AR64" s="96" t="str">
        <f>TEXT(AR63-AR62,"h:mm")</f>
        <v>0:00</v>
      </c>
      <c r="AS64" s="96" t="str">
        <f>TEXT(AS63-AS62,"h:mm")</f>
        <v>0:00</v>
      </c>
      <c r="AT64" s="96" t="str">
        <f>TEXT(AT63-AT62,"h:mm")</f>
        <v>0:00</v>
      </c>
      <c r="AU64" s="96" t="str">
        <f>TEXT(AU63-AU62,"h:mm")</f>
        <v>0:00</v>
      </c>
      <c r="AV64" s="96" t="str">
        <f>TEXT(AV63-AV62,"h:mm")</f>
        <v>0:00</v>
      </c>
      <c r="AW64" s="96" t="str">
        <f>TEXT(AW63-AW62,"h:mm")</f>
        <v>0:00</v>
      </c>
      <c r="AX64" s="96" t="str">
        <f>TEXT(AX63-AX62,"h:mm")</f>
        <v>0:00</v>
      </c>
      <c r="AY64" s="96" t="str">
        <f>TEXT(AY63-AY62,"h:mm")</f>
        <v>0:00</v>
      </c>
      <c r="AZ64" s="96" t="str">
        <f>TEXT(AZ63-AZ62,"h:mm")</f>
        <v>0:00</v>
      </c>
      <c r="BA64" s="96" t="str">
        <f>TEXT(BA63-BA62,"h:mm")</f>
        <v>0:00</v>
      </c>
      <c r="BB64" s="96" t="str">
        <f>TEXT(BB63-BB62,"h:mm")</f>
        <v>0:00</v>
      </c>
      <c r="BC64" s="96" t="str">
        <f>TEXT(BC63-BC62,"h:mm")</f>
        <v>0:00</v>
      </c>
      <c r="BD64" s="96" t="str">
        <f>TEXT(BD63-BD62,"h:mm")</f>
        <v>0:00</v>
      </c>
      <c r="BE64" s="96" t="str">
        <f>TEXT(BE63-BE62,"h:mm")</f>
        <v>0:00</v>
      </c>
      <c r="BF64" s="96" t="str">
        <f>TEXT(BF63-BF62,"h:mm")</f>
        <v>0:00</v>
      </c>
      <c r="BG64" s="96" t="str">
        <f>TEXT(BG63-BG62,"h:mm")</f>
        <v>0:00</v>
      </c>
      <c r="BH64" s="96" t="str">
        <f>TEXT(BH63-BH62,"h:mm")</f>
        <v>0:00</v>
      </c>
      <c r="BI64" s="96" t="str">
        <f>TEXT(BI63-BI62,"h:mm")</f>
        <v>0:00</v>
      </c>
      <c r="BJ64" s="96" t="str">
        <f>TEXT(BJ63-BJ62,"h:mm")</f>
        <v>0:00</v>
      </c>
      <c r="BK64" s="96" t="str">
        <f>TEXT(BK63-BK62,"h:mm")</f>
        <v>0:00</v>
      </c>
      <c r="BL64" s="96" t="str">
        <f>TEXT(BL63-BL62,"h:mm")</f>
        <v>0:00</v>
      </c>
      <c r="BM64" s="96" t="str">
        <f>TEXT(BM63-BM62,"h:mm")</f>
        <v>0:00</v>
      </c>
      <c r="BN64" s="96" t="str">
        <f>TEXT(BN63-BN62,"h:mm")</f>
        <v>0:00</v>
      </c>
      <c r="BO64" s="96" t="str">
        <f>TEXT(BO63-BO62,"h:mm")</f>
        <v>0:00</v>
      </c>
      <c r="BP64" s="97" t="str">
        <f>TEXT(BP63-BP62,"h:mm")</f>
        <v>0:00</v>
      </c>
    </row>
    <row r="65" spans="2:69" x14ac:dyDescent="0.2">
      <c r="B65" s="219"/>
      <c r="C65" s="219"/>
      <c r="F65" s="237"/>
      <c r="G65" s="231"/>
      <c r="H65" s="232"/>
      <c r="I65" s="233"/>
      <c r="J65" s="62" t="s">
        <v>31</v>
      </c>
      <c r="K65" s="191" t="s">
        <v>26</v>
      </c>
      <c r="L65" s="192"/>
      <c r="M65" s="57" t="s">
        <v>146</v>
      </c>
      <c r="N65" s="57" t="s">
        <v>146</v>
      </c>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5"/>
      <c r="BQ65" s="16" t="s">
        <v>121</v>
      </c>
    </row>
    <row r="66" spans="2:69" x14ac:dyDescent="0.2">
      <c r="B66" s="219"/>
      <c r="C66" s="219"/>
      <c r="F66" s="237"/>
      <c r="G66" s="234"/>
      <c r="H66" s="235"/>
      <c r="I66" s="236"/>
      <c r="J66" s="42">
        <f>SUM(M66:BP66)</f>
        <v>0.125</v>
      </c>
      <c r="K66" s="191" t="s">
        <v>34</v>
      </c>
      <c r="L66" s="192"/>
      <c r="M66" s="100">
        <f>M64*M53*M67</f>
        <v>6.25E-2</v>
      </c>
      <c r="N66" s="100">
        <f>N64*N53*N67</f>
        <v>6.25E-2</v>
      </c>
      <c r="O66" s="100">
        <f>O64*O53*O67</f>
        <v>0</v>
      </c>
      <c r="P66" s="100">
        <f>P64*P53*P67</f>
        <v>0</v>
      </c>
      <c r="Q66" s="100">
        <f>Q64*Q53*Q67</f>
        <v>0</v>
      </c>
      <c r="R66" s="100">
        <f>R64*R53*R67</f>
        <v>0</v>
      </c>
      <c r="S66" s="100">
        <f>S64*S53*S67</f>
        <v>0</v>
      </c>
      <c r="T66" s="100">
        <f>T64*T53*T67</f>
        <v>0</v>
      </c>
      <c r="U66" s="100">
        <f>U64*U53*U67</f>
        <v>0</v>
      </c>
      <c r="V66" s="100">
        <f>V64*V53*V67</f>
        <v>0</v>
      </c>
      <c r="W66" s="100">
        <f>W64*W53*W67</f>
        <v>0</v>
      </c>
      <c r="X66" s="100">
        <f>X64*X53*X67</f>
        <v>0</v>
      </c>
      <c r="Y66" s="100">
        <f>Y64*Y53*Y67</f>
        <v>0</v>
      </c>
      <c r="Z66" s="100">
        <f>Z64*Z53*Z67</f>
        <v>0</v>
      </c>
      <c r="AA66" s="100">
        <f>AA64*AA53*AA67</f>
        <v>0</v>
      </c>
      <c r="AB66" s="100">
        <f>AB64*AB53*AB67</f>
        <v>0</v>
      </c>
      <c r="AC66" s="100">
        <f>AC64*AC53*AC67</f>
        <v>0</v>
      </c>
      <c r="AD66" s="100">
        <f>AD64*AD53*AD67</f>
        <v>0</v>
      </c>
      <c r="AE66" s="100">
        <f>AE64*AE53*AE67</f>
        <v>0</v>
      </c>
      <c r="AF66" s="100">
        <f>AF64*AF53*AF67</f>
        <v>0</v>
      </c>
      <c r="AG66" s="100">
        <f>AG64*AG53*AG67</f>
        <v>0</v>
      </c>
      <c r="AH66" s="100">
        <f>AH64*AH53*AH67</f>
        <v>0</v>
      </c>
      <c r="AI66" s="100">
        <f>AI64*AI53*AI67</f>
        <v>0</v>
      </c>
      <c r="AJ66" s="100">
        <f>AJ64*AJ53*AJ67</f>
        <v>0</v>
      </c>
      <c r="AK66" s="100">
        <f>AK64*AK53*AK67</f>
        <v>0</v>
      </c>
      <c r="AL66" s="100">
        <f>AL64*AL53*AL67</f>
        <v>0</v>
      </c>
      <c r="AM66" s="100">
        <f>AM64*AM53*AM67</f>
        <v>0</v>
      </c>
      <c r="AN66" s="100">
        <f>AN64*AN53*AN67</f>
        <v>0</v>
      </c>
      <c r="AO66" s="100">
        <f>AO64*AO53*AO67</f>
        <v>0</v>
      </c>
      <c r="AP66" s="100">
        <f>AP64*AP53*AP67</f>
        <v>0</v>
      </c>
      <c r="AQ66" s="100">
        <f>AQ64*AQ53*AQ67</f>
        <v>0</v>
      </c>
      <c r="AR66" s="100">
        <f>AR64*AR53*AR67</f>
        <v>0</v>
      </c>
      <c r="AS66" s="100">
        <f>AS64*AS53*AS67</f>
        <v>0</v>
      </c>
      <c r="AT66" s="100">
        <f>AT64*AT53*AT67</f>
        <v>0</v>
      </c>
      <c r="AU66" s="100">
        <f>AU64*AU53*AU67</f>
        <v>0</v>
      </c>
      <c r="AV66" s="100">
        <f>AV64*AV53*AV67</f>
        <v>0</v>
      </c>
      <c r="AW66" s="100">
        <f>AW64*AW53*AW67</f>
        <v>0</v>
      </c>
      <c r="AX66" s="100">
        <f>AX64*AX53*AX67</f>
        <v>0</v>
      </c>
      <c r="AY66" s="100">
        <f>AY64*AY53*AY67</f>
        <v>0</v>
      </c>
      <c r="AZ66" s="100">
        <f>AZ64*AZ53*AZ67</f>
        <v>0</v>
      </c>
      <c r="BA66" s="100">
        <f>BA64*BA53*BA67</f>
        <v>0</v>
      </c>
      <c r="BB66" s="100">
        <f>BB64*BB53*BB67</f>
        <v>0</v>
      </c>
      <c r="BC66" s="100">
        <f>BC64*BC53*BC67</f>
        <v>0</v>
      </c>
      <c r="BD66" s="100">
        <f>BD64*BD53*BD67</f>
        <v>0</v>
      </c>
      <c r="BE66" s="100">
        <f>BE64*BE53*BE67</f>
        <v>0</v>
      </c>
      <c r="BF66" s="100">
        <f>BF64*BF53*BF67</f>
        <v>0</v>
      </c>
      <c r="BG66" s="100">
        <f>BG64*BG53*BG67</f>
        <v>0</v>
      </c>
      <c r="BH66" s="100">
        <f>BH64*BH53*BH67</f>
        <v>0</v>
      </c>
      <c r="BI66" s="100">
        <f>BI64*BI53*BI67</f>
        <v>0</v>
      </c>
      <c r="BJ66" s="100">
        <f>BJ64*BJ53*BJ67</f>
        <v>0</v>
      </c>
      <c r="BK66" s="100">
        <f>BK64*BK53*BK67</f>
        <v>0</v>
      </c>
      <c r="BL66" s="100">
        <f>BL64*BL53*BL67</f>
        <v>0</v>
      </c>
      <c r="BM66" s="100">
        <f>BM64*BM53*BM67</f>
        <v>0</v>
      </c>
      <c r="BN66" s="100">
        <f>BN64*BN53*BN67</f>
        <v>0</v>
      </c>
      <c r="BO66" s="100">
        <f>BO64*BO53*BO67</f>
        <v>0</v>
      </c>
      <c r="BP66" s="101">
        <f>BP64*BP53*BP67</f>
        <v>0</v>
      </c>
      <c r="BQ66" s="16">
        <f>COUNTIF(M66:BP66,"&gt;=00:30")</f>
        <v>2</v>
      </c>
    </row>
    <row r="67" spans="2:69" s="105" customFormat="1" ht="12.75" hidden="1" customHeight="1" x14ac:dyDescent="0.2">
      <c r="B67" s="219"/>
      <c r="C67" s="219"/>
      <c r="F67" s="237"/>
      <c r="G67" s="106"/>
      <c r="H67" s="106"/>
      <c r="I67" s="106"/>
      <c r="J67" s="107"/>
      <c r="K67" s="108"/>
      <c r="L67" s="108"/>
      <c r="M67" s="1">
        <f>IF(M65="",0,1)</f>
        <v>1</v>
      </c>
      <c r="N67" s="1">
        <f>IF(N65="",0,1)</f>
        <v>1</v>
      </c>
      <c r="O67" s="1">
        <f>IF(O65="",0,1)</f>
        <v>0</v>
      </c>
      <c r="P67" s="1">
        <f>IF(P65="",0,1)</f>
        <v>0</v>
      </c>
      <c r="Q67" s="1">
        <f>IF(Q65="",0,1)</f>
        <v>0</v>
      </c>
      <c r="R67" s="1">
        <f>IF(R65="",0,1)</f>
        <v>0</v>
      </c>
      <c r="S67" s="1">
        <f>IF(S65="",0,1)</f>
        <v>0</v>
      </c>
      <c r="T67" s="1">
        <f>IF(T65="",0,1)</f>
        <v>0</v>
      </c>
      <c r="U67" s="1">
        <f>IF(U65="",0,1)</f>
        <v>0</v>
      </c>
      <c r="V67" s="1">
        <f>IF(V65="",0,1)</f>
        <v>0</v>
      </c>
      <c r="W67" s="1">
        <f>IF(W65="",0,1)</f>
        <v>0</v>
      </c>
      <c r="X67" s="1">
        <f>IF(X65="",0,1)</f>
        <v>0</v>
      </c>
      <c r="Y67" s="1">
        <f>IF(Y65="",0,1)</f>
        <v>0</v>
      </c>
      <c r="Z67" s="1">
        <f>IF(Z65="",0,1)</f>
        <v>0</v>
      </c>
      <c r="AA67" s="1">
        <f>IF(AA65="",0,1)</f>
        <v>0</v>
      </c>
      <c r="AB67" s="1">
        <f>IF(AB65="",0,1)</f>
        <v>0</v>
      </c>
      <c r="AC67" s="1">
        <f>IF(AC65="",0,1)</f>
        <v>0</v>
      </c>
      <c r="AD67" s="1">
        <f>IF(AD65="",0,1)</f>
        <v>0</v>
      </c>
      <c r="AE67" s="1">
        <f>IF(AE65="",0,1)</f>
        <v>0</v>
      </c>
      <c r="AF67" s="1">
        <f>IF(AF65="",0,1)</f>
        <v>0</v>
      </c>
      <c r="AG67" s="1">
        <f>IF(AG65="",0,1)</f>
        <v>0</v>
      </c>
      <c r="AH67" s="1">
        <f>IF(AH65="",0,1)</f>
        <v>0</v>
      </c>
      <c r="AI67" s="1">
        <f>IF(AI65="",0,1)</f>
        <v>0</v>
      </c>
      <c r="AJ67" s="1">
        <f>IF(AJ65="",0,1)</f>
        <v>0</v>
      </c>
      <c r="AK67" s="1">
        <f>IF(AK65="",0,1)</f>
        <v>0</v>
      </c>
      <c r="AL67" s="1">
        <f>IF(AL65="",0,1)</f>
        <v>0</v>
      </c>
      <c r="AM67" s="1">
        <f>IF(AM65="",0,1)</f>
        <v>0</v>
      </c>
      <c r="AN67" s="1">
        <f>IF(AN65="",0,1)</f>
        <v>0</v>
      </c>
      <c r="AO67" s="1">
        <f>IF(AO65="",0,1)</f>
        <v>0</v>
      </c>
      <c r="AP67" s="1">
        <f>IF(AP65="",0,1)</f>
        <v>0</v>
      </c>
      <c r="AQ67" s="1">
        <f>IF(AQ65="",0,1)</f>
        <v>0</v>
      </c>
      <c r="AR67" s="1">
        <f>IF(AR65="",0,1)</f>
        <v>0</v>
      </c>
      <c r="AS67" s="1">
        <f>IF(AS65="",0,1)</f>
        <v>0</v>
      </c>
      <c r="AT67" s="1">
        <f>IF(AT65="",0,1)</f>
        <v>0</v>
      </c>
      <c r="AU67" s="1">
        <f>IF(AU65="",0,1)</f>
        <v>0</v>
      </c>
      <c r="AV67" s="1">
        <f>IF(AV65="",0,1)</f>
        <v>0</v>
      </c>
      <c r="AW67" s="1">
        <f>IF(AW65="",0,1)</f>
        <v>0</v>
      </c>
      <c r="AX67" s="1">
        <f>IF(AX65="",0,1)</f>
        <v>0</v>
      </c>
      <c r="AY67" s="1">
        <f>IF(AY65="",0,1)</f>
        <v>0</v>
      </c>
      <c r="AZ67" s="1">
        <f>IF(AZ65="",0,1)</f>
        <v>0</v>
      </c>
      <c r="BA67" s="1">
        <f>IF(BA65="",0,1)</f>
        <v>0</v>
      </c>
      <c r="BB67" s="1">
        <f>IF(BB65="",0,1)</f>
        <v>0</v>
      </c>
      <c r="BC67" s="1">
        <f>IF(BC65="",0,1)</f>
        <v>0</v>
      </c>
      <c r="BD67" s="1">
        <f>IF(BD65="",0,1)</f>
        <v>0</v>
      </c>
      <c r="BE67" s="1">
        <f>IF(BE65="",0,1)</f>
        <v>0</v>
      </c>
      <c r="BF67" s="1">
        <f>IF(BF65="",0,1)</f>
        <v>0</v>
      </c>
      <c r="BG67" s="1">
        <f>IF(BG65="",0,1)</f>
        <v>0</v>
      </c>
      <c r="BH67" s="1">
        <f>IF(BH65="",0,1)</f>
        <v>0</v>
      </c>
      <c r="BI67" s="1">
        <f>IF(BI65="",0,1)</f>
        <v>0</v>
      </c>
      <c r="BJ67" s="1">
        <f>IF(BJ65="",0,1)</f>
        <v>0</v>
      </c>
      <c r="BK67" s="1">
        <f>IF(BK65="",0,1)</f>
        <v>0</v>
      </c>
      <c r="BL67" s="1">
        <f>IF(BL65="",0,1)</f>
        <v>0</v>
      </c>
      <c r="BM67" s="1">
        <f>IF(BM65="",0,1)</f>
        <v>0</v>
      </c>
      <c r="BN67" s="1">
        <f>IF(BN65="",0,1)</f>
        <v>0</v>
      </c>
      <c r="BO67" s="1">
        <f>IF(BO65="",0,1)</f>
        <v>0</v>
      </c>
      <c r="BP67" s="1">
        <f>IF(BP65="",0,1)</f>
        <v>0</v>
      </c>
    </row>
    <row r="68" spans="2:69" x14ac:dyDescent="0.2">
      <c r="B68" s="219"/>
      <c r="C68" s="219"/>
      <c r="F68" s="237"/>
      <c r="G68" s="239" t="s">
        <v>66</v>
      </c>
      <c r="H68" s="240"/>
      <c r="I68" s="241"/>
      <c r="J68" s="61"/>
      <c r="K68" s="191" t="s">
        <v>80</v>
      </c>
      <c r="L68" s="192"/>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9"/>
    </row>
    <row r="69" spans="2:69" x14ac:dyDescent="0.2">
      <c r="B69" s="219"/>
      <c r="C69" s="219"/>
      <c r="F69" s="237"/>
      <c r="G69" s="231"/>
      <c r="H69" s="232"/>
      <c r="I69" s="233"/>
      <c r="J69" s="62"/>
      <c r="K69" s="191" t="s">
        <v>81</v>
      </c>
      <c r="L69" s="192"/>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70"/>
    </row>
    <row r="70" spans="2:69" x14ac:dyDescent="0.2">
      <c r="B70" s="219"/>
      <c r="C70" s="219"/>
      <c r="F70" s="237"/>
      <c r="G70" s="231"/>
      <c r="H70" s="232"/>
      <c r="I70" s="233"/>
      <c r="J70" s="62"/>
      <c r="K70" s="191" t="s">
        <v>82</v>
      </c>
      <c r="L70" s="192"/>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70"/>
    </row>
    <row r="71" spans="2:69" x14ac:dyDescent="0.2">
      <c r="B71" s="219"/>
      <c r="C71" s="219"/>
      <c r="F71" s="237"/>
      <c r="G71" s="231"/>
      <c r="H71" s="232"/>
      <c r="I71" s="233"/>
      <c r="J71" s="62"/>
      <c r="K71" s="191" t="s">
        <v>58</v>
      </c>
      <c r="L71" s="192"/>
      <c r="M71" s="96" t="str">
        <f>TEXT(M70-M69,"h:mm")</f>
        <v>0:00</v>
      </c>
      <c r="N71" s="96" t="str">
        <f>TEXT(N70-N69,"h:mm")</f>
        <v>0:00</v>
      </c>
      <c r="O71" s="96" t="str">
        <f>TEXT(O70-O69,"h:mm")</f>
        <v>0:00</v>
      </c>
      <c r="P71" s="96" t="str">
        <f>TEXT(P70-P69,"h:mm")</f>
        <v>0:00</v>
      </c>
      <c r="Q71" s="96" t="str">
        <f>TEXT(Q70-Q69,"h:mm")</f>
        <v>0:00</v>
      </c>
      <c r="R71" s="96" t="str">
        <f>TEXT(R70-R69,"h:mm")</f>
        <v>0:00</v>
      </c>
      <c r="S71" s="96" t="str">
        <f>TEXT(S70-S69,"h:mm")</f>
        <v>0:00</v>
      </c>
      <c r="T71" s="96" t="str">
        <f>TEXT(T70-T69,"h:mm")</f>
        <v>0:00</v>
      </c>
      <c r="U71" s="96" t="str">
        <f>TEXT(U70-U69,"h:mm")</f>
        <v>0:00</v>
      </c>
      <c r="V71" s="96" t="str">
        <f>TEXT(V70-V69,"h:mm")</f>
        <v>0:00</v>
      </c>
      <c r="W71" s="96" t="str">
        <f>TEXT(W70-W69,"h:mm")</f>
        <v>0:00</v>
      </c>
      <c r="X71" s="96" t="str">
        <f>TEXT(X70-X69,"h:mm")</f>
        <v>0:00</v>
      </c>
      <c r="Y71" s="96" t="str">
        <f>TEXT(Y70-Y69,"h:mm")</f>
        <v>0:00</v>
      </c>
      <c r="Z71" s="96" t="str">
        <f>TEXT(Z70-Z69,"h:mm")</f>
        <v>0:00</v>
      </c>
      <c r="AA71" s="96" t="str">
        <f>TEXT(AA70-AA69,"h:mm")</f>
        <v>0:00</v>
      </c>
      <c r="AB71" s="96" t="str">
        <f>TEXT(AB70-AB69,"h:mm")</f>
        <v>0:00</v>
      </c>
      <c r="AC71" s="96" t="str">
        <f>TEXT(AC70-AC69,"h:mm")</f>
        <v>0:00</v>
      </c>
      <c r="AD71" s="96" t="str">
        <f>TEXT(AD70-AD69,"h:mm")</f>
        <v>0:00</v>
      </c>
      <c r="AE71" s="96" t="str">
        <f>TEXT(AE70-AE69,"h:mm")</f>
        <v>0:00</v>
      </c>
      <c r="AF71" s="96" t="str">
        <f>TEXT(AF70-AF69,"h:mm")</f>
        <v>0:00</v>
      </c>
      <c r="AG71" s="96" t="str">
        <f>TEXT(AG70-AG69,"h:mm")</f>
        <v>0:00</v>
      </c>
      <c r="AH71" s="96" t="str">
        <f>TEXT(AH70-AH69,"h:mm")</f>
        <v>0:00</v>
      </c>
      <c r="AI71" s="96" t="str">
        <f>TEXT(AI70-AI69,"h:mm")</f>
        <v>0:00</v>
      </c>
      <c r="AJ71" s="96" t="str">
        <f>TEXT(AJ70-AJ69,"h:mm")</f>
        <v>0:00</v>
      </c>
      <c r="AK71" s="96" t="str">
        <f>TEXT(AK70-AK69,"h:mm")</f>
        <v>0:00</v>
      </c>
      <c r="AL71" s="96" t="str">
        <f>TEXT(AL70-AL69,"h:mm")</f>
        <v>0:00</v>
      </c>
      <c r="AM71" s="96" t="str">
        <f>TEXT(AM70-AM69,"h:mm")</f>
        <v>0:00</v>
      </c>
      <c r="AN71" s="96" t="str">
        <f>TEXT(AN70-AN69,"h:mm")</f>
        <v>0:00</v>
      </c>
      <c r="AO71" s="96" t="str">
        <f>TEXT(AO70-AO69,"h:mm")</f>
        <v>0:00</v>
      </c>
      <c r="AP71" s="96" t="str">
        <f>TEXT(AP70-AP69,"h:mm")</f>
        <v>0:00</v>
      </c>
      <c r="AQ71" s="96" t="str">
        <f>TEXT(AQ70-AQ69,"h:mm")</f>
        <v>0:00</v>
      </c>
      <c r="AR71" s="96" t="str">
        <f>TEXT(AR70-AR69,"h:mm")</f>
        <v>0:00</v>
      </c>
      <c r="AS71" s="96" t="str">
        <f>TEXT(AS70-AS69,"h:mm")</f>
        <v>0:00</v>
      </c>
      <c r="AT71" s="96" t="str">
        <f>TEXT(AT70-AT69,"h:mm")</f>
        <v>0:00</v>
      </c>
      <c r="AU71" s="96" t="str">
        <f>TEXT(AU70-AU69,"h:mm")</f>
        <v>0:00</v>
      </c>
      <c r="AV71" s="96" t="str">
        <f>TEXT(AV70-AV69,"h:mm")</f>
        <v>0:00</v>
      </c>
      <c r="AW71" s="96" t="str">
        <f>TEXT(AW70-AW69,"h:mm")</f>
        <v>0:00</v>
      </c>
      <c r="AX71" s="96" t="str">
        <f>TEXT(AX70-AX69,"h:mm")</f>
        <v>0:00</v>
      </c>
      <c r="AY71" s="96" t="str">
        <f>TEXT(AY70-AY69,"h:mm")</f>
        <v>0:00</v>
      </c>
      <c r="AZ71" s="96" t="str">
        <f>TEXT(AZ70-AZ69,"h:mm")</f>
        <v>0:00</v>
      </c>
      <c r="BA71" s="96" t="str">
        <f>TEXT(BA70-BA69,"h:mm")</f>
        <v>0:00</v>
      </c>
      <c r="BB71" s="96" t="str">
        <f>TEXT(BB70-BB69,"h:mm")</f>
        <v>0:00</v>
      </c>
      <c r="BC71" s="96" t="str">
        <f>TEXT(BC70-BC69,"h:mm")</f>
        <v>0:00</v>
      </c>
      <c r="BD71" s="96" t="str">
        <f>TEXT(BD70-BD69,"h:mm")</f>
        <v>0:00</v>
      </c>
      <c r="BE71" s="96" t="str">
        <f>TEXT(BE70-BE69,"h:mm")</f>
        <v>0:00</v>
      </c>
      <c r="BF71" s="96" t="str">
        <f>TEXT(BF70-BF69,"h:mm")</f>
        <v>0:00</v>
      </c>
      <c r="BG71" s="96" t="str">
        <f>TEXT(BG70-BG69,"h:mm")</f>
        <v>0:00</v>
      </c>
      <c r="BH71" s="96" t="str">
        <f>TEXT(BH70-BH69,"h:mm")</f>
        <v>0:00</v>
      </c>
      <c r="BI71" s="96" t="str">
        <f>TEXT(BI70-BI69,"h:mm")</f>
        <v>0:00</v>
      </c>
      <c r="BJ71" s="96" t="str">
        <f>TEXT(BJ70-BJ69,"h:mm")</f>
        <v>0:00</v>
      </c>
      <c r="BK71" s="96" t="str">
        <f>TEXT(BK70-BK69,"h:mm")</f>
        <v>0:00</v>
      </c>
      <c r="BL71" s="96" t="str">
        <f>TEXT(BL70-BL69,"h:mm")</f>
        <v>0:00</v>
      </c>
      <c r="BM71" s="96" t="str">
        <f>TEXT(BM70-BM69,"h:mm")</f>
        <v>0:00</v>
      </c>
      <c r="BN71" s="96" t="str">
        <f>TEXT(BN70-BN69,"h:mm")</f>
        <v>0:00</v>
      </c>
      <c r="BO71" s="96" t="str">
        <f>TEXT(BO70-BO69,"h:mm")</f>
        <v>0:00</v>
      </c>
      <c r="BP71" s="97" t="str">
        <f>TEXT(BP70-BP69,"h:mm")</f>
        <v>0:00</v>
      </c>
    </row>
    <row r="72" spans="2:69" x14ac:dyDescent="0.2">
      <c r="B72" s="219"/>
      <c r="C72" s="219"/>
      <c r="F72" s="237"/>
      <c r="G72" s="231"/>
      <c r="H72" s="232"/>
      <c r="I72" s="233"/>
      <c r="J72" s="62" t="s">
        <v>31</v>
      </c>
      <c r="K72" s="191" t="s">
        <v>26</v>
      </c>
      <c r="L72" s="192"/>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5"/>
      <c r="BQ72" s="16" t="s">
        <v>122</v>
      </c>
    </row>
    <row r="73" spans="2:69" ht="13.5" thickBot="1" x14ac:dyDescent="0.25">
      <c r="B73" s="219"/>
      <c r="C73" s="219"/>
      <c r="F73" s="238"/>
      <c r="G73" s="242"/>
      <c r="H73" s="243"/>
      <c r="I73" s="244"/>
      <c r="J73" s="63">
        <f>SUM(M73:BP73)</f>
        <v>0</v>
      </c>
      <c r="K73" s="193" t="s">
        <v>34</v>
      </c>
      <c r="L73" s="194"/>
      <c r="M73" s="98">
        <f>M71*M75*M74</f>
        <v>0</v>
      </c>
      <c r="N73" s="98">
        <f>N71*N75*N74</f>
        <v>0</v>
      </c>
      <c r="O73" s="98">
        <f>O71*O75*O74</f>
        <v>0</v>
      </c>
      <c r="P73" s="98">
        <f>P71*P75*P74</f>
        <v>0</v>
      </c>
      <c r="Q73" s="98">
        <f>Q71*Q75*Q74</f>
        <v>0</v>
      </c>
      <c r="R73" s="98">
        <f>R71*R75*R74</f>
        <v>0</v>
      </c>
      <c r="S73" s="98">
        <f>S71*S75*S74</f>
        <v>0</v>
      </c>
      <c r="T73" s="98">
        <f>T71*T75*T74</f>
        <v>0</v>
      </c>
      <c r="U73" s="98">
        <f>U71*U75*U74</f>
        <v>0</v>
      </c>
      <c r="V73" s="98">
        <f>V71*V75*V74</f>
        <v>0</v>
      </c>
      <c r="W73" s="98">
        <f>W71*W75*W74</f>
        <v>0</v>
      </c>
      <c r="X73" s="98">
        <f>X71*X75*X74</f>
        <v>0</v>
      </c>
      <c r="Y73" s="98">
        <f>Y71*Y75*Y74</f>
        <v>0</v>
      </c>
      <c r="Z73" s="98">
        <f>Z71*Z75*Z74</f>
        <v>0</v>
      </c>
      <c r="AA73" s="98">
        <f>AA71*AA75*AA74</f>
        <v>0</v>
      </c>
      <c r="AB73" s="98">
        <f>AB71*AB75*AB74</f>
        <v>0</v>
      </c>
      <c r="AC73" s="98">
        <f>AC71*AC75*AC74</f>
        <v>0</v>
      </c>
      <c r="AD73" s="98">
        <f>AD71*AD75*AD74</f>
        <v>0</v>
      </c>
      <c r="AE73" s="98">
        <f>AE71*AE75*AE74</f>
        <v>0</v>
      </c>
      <c r="AF73" s="98">
        <f>AF71*AF75*AF74</f>
        <v>0</v>
      </c>
      <c r="AG73" s="98">
        <f>AG71*AG75*AG74</f>
        <v>0</v>
      </c>
      <c r="AH73" s="98">
        <f>AH71*AH75*AH74</f>
        <v>0</v>
      </c>
      <c r="AI73" s="98">
        <f>AI71*AI75*AI74</f>
        <v>0</v>
      </c>
      <c r="AJ73" s="98">
        <f>AJ71*AJ75*AJ74</f>
        <v>0</v>
      </c>
      <c r="AK73" s="98">
        <f>AK71*AK75*AK74</f>
        <v>0</v>
      </c>
      <c r="AL73" s="98">
        <f>AL71*AL75*AL74</f>
        <v>0</v>
      </c>
      <c r="AM73" s="98">
        <f>AM71*AM75*AM74</f>
        <v>0</v>
      </c>
      <c r="AN73" s="98">
        <f>AN71*AN75*AN74</f>
        <v>0</v>
      </c>
      <c r="AO73" s="98">
        <f>AO71*AO75*AO74</f>
        <v>0</v>
      </c>
      <c r="AP73" s="98">
        <f>AP71*AP75*AP74</f>
        <v>0</v>
      </c>
      <c r="AQ73" s="98">
        <f>AQ71*AQ75*AQ74</f>
        <v>0</v>
      </c>
      <c r="AR73" s="98">
        <f>AR71*AR75*AR74</f>
        <v>0</v>
      </c>
      <c r="AS73" s="98">
        <f>AS71*AS75*AS74</f>
        <v>0</v>
      </c>
      <c r="AT73" s="98">
        <f>AT71*AT75*AT74</f>
        <v>0</v>
      </c>
      <c r="AU73" s="98">
        <f>AU71*AU75*AU74</f>
        <v>0</v>
      </c>
      <c r="AV73" s="98">
        <f>AV71*AV75*AV74</f>
        <v>0</v>
      </c>
      <c r="AW73" s="98">
        <f>AW71*AW75*AW74</f>
        <v>0</v>
      </c>
      <c r="AX73" s="98">
        <f>AX71*AX75*AX74</f>
        <v>0</v>
      </c>
      <c r="AY73" s="98">
        <f>AY71*AY75*AY74</f>
        <v>0</v>
      </c>
      <c r="AZ73" s="98">
        <f>AZ71*AZ75*AZ74</f>
        <v>0</v>
      </c>
      <c r="BA73" s="98">
        <f>BA71*BA75*BA74</f>
        <v>0</v>
      </c>
      <c r="BB73" s="98">
        <f>BB71*BB75*BB74</f>
        <v>0</v>
      </c>
      <c r="BC73" s="98">
        <f>BC71*BC75*BC74</f>
        <v>0</v>
      </c>
      <c r="BD73" s="98">
        <f>BD71*BD75*BD74</f>
        <v>0</v>
      </c>
      <c r="BE73" s="98">
        <f>BE71*BE75*BE74</f>
        <v>0</v>
      </c>
      <c r="BF73" s="98">
        <f>BF71*BF75*BF74</f>
        <v>0</v>
      </c>
      <c r="BG73" s="98">
        <f>BG71*BG75*BG74</f>
        <v>0</v>
      </c>
      <c r="BH73" s="98">
        <f>BH71*BH75*BH74</f>
        <v>0</v>
      </c>
      <c r="BI73" s="98">
        <f>BI71*BI75*BI74</f>
        <v>0</v>
      </c>
      <c r="BJ73" s="98">
        <f>BJ71*BJ75*BJ74</f>
        <v>0</v>
      </c>
      <c r="BK73" s="98">
        <f>BK71*BK75*BK74</f>
        <v>0</v>
      </c>
      <c r="BL73" s="98">
        <f>BL71*BL75*BL74</f>
        <v>0</v>
      </c>
      <c r="BM73" s="98">
        <f>BM71*BM75*BM74</f>
        <v>0</v>
      </c>
      <c r="BN73" s="98">
        <f>BN71*BN75*BN74</f>
        <v>0</v>
      </c>
      <c r="BO73" s="98">
        <f>BO71*BO75*BO74</f>
        <v>0</v>
      </c>
      <c r="BP73" s="99">
        <f>BP71*BP75*BP74</f>
        <v>0</v>
      </c>
      <c r="BQ73" s="16">
        <f>COUNTIF(M73:BP73,"&gt;=00:30")</f>
        <v>0</v>
      </c>
    </row>
    <row r="74" spans="2:69" s="109" customFormat="1" ht="12.75" hidden="1" customHeight="1" x14ac:dyDescent="0.2">
      <c r="B74" s="219"/>
      <c r="C74" s="219"/>
      <c r="D74" s="105"/>
      <c r="E74" s="105"/>
      <c r="F74" s="6"/>
      <c r="G74" s="106"/>
      <c r="H74" s="106"/>
      <c r="I74" s="106"/>
      <c r="J74" s="107"/>
      <c r="K74" s="110"/>
      <c r="L74" s="110"/>
      <c r="M74" s="1">
        <f>IF(M72="",0,1)</f>
        <v>0</v>
      </c>
      <c r="N74" s="1">
        <f>IF(N72="",0,1)</f>
        <v>0</v>
      </c>
      <c r="O74" s="1">
        <f>IF(O72="",0,1)</f>
        <v>0</v>
      </c>
      <c r="P74" s="1">
        <f>IF(P72="",0,1)</f>
        <v>0</v>
      </c>
      <c r="Q74" s="1">
        <f>IF(Q72="",0,1)</f>
        <v>0</v>
      </c>
      <c r="R74" s="1">
        <f>IF(R72="",0,1)</f>
        <v>0</v>
      </c>
      <c r="S74" s="1">
        <f>IF(S72="",0,1)</f>
        <v>0</v>
      </c>
      <c r="T74" s="1">
        <f>IF(T72="",0,1)</f>
        <v>0</v>
      </c>
      <c r="U74" s="1">
        <f>IF(U72="",0,1)</f>
        <v>0</v>
      </c>
      <c r="V74" s="1">
        <f>IF(V72="",0,1)</f>
        <v>0</v>
      </c>
      <c r="W74" s="1">
        <f>IF(W72="",0,1)</f>
        <v>0</v>
      </c>
      <c r="X74" s="1">
        <f>IF(X72="",0,1)</f>
        <v>0</v>
      </c>
      <c r="Y74" s="1">
        <f>IF(Y72="",0,1)</f>
        <v>0</v>
      </c>
      <c r="Z74" s="1">
        <f>IF(Z72="",0,1)</f>
        <v>0</v>
      </c>
      <c r="AA74" s="1">
        <f>IF(AA72="",0,1)</f>
        <v>0</v>
      </c>
      <c r="AB74" s="1">
        <f>IF(AB72="",0,1)</f>
        <v>0</v>
      </c>
      <c r="AC74" s="1">
        <f>IF(AC72="",0,1)</f>
        <v>0</v>
      </c>
      <c r="AD74" s="1">
        <f>IF(AD72="",0,1)</f>
        <v>0</v>
      </c>
      <c r="AE74" s="1">
        <f>IF(AE72="",0,1)</f>
        <v>0</v>
      </c>
      <c r="AF74" s="1">
        <f>IF(AF72="",0,1)</f>
        <v>0</v>
      </c>
      <c r="AG74" s="1">
        <f>IF(AG72="",0,1)</f>
        <v>0</v>
      </c>
      <c r="AH74" s="1">
        <f>IF(AH72="",0,1)</f>
        <v>0</v>
      </c>
      <c r="AI74" s="1">
        <f>IF(AI72="",0,1)</f>
        <v>0</v>
      </c>
      <c r="AJ74" s="1">
        <f>IF(AJ72="",0,1)</f>
        <v>0</v>
      </c>
      <c r="AK74" s="1">
        <f>IF(AK72="",0,1)</f>
        <v>0</v>
      </c>
      <c r="AL74" s="1">
        <f>IF(AL72="",0,1)</f>
        <v>0</v>
      </c>
      <c r="AM74" s="1">
        <f>IF(AM72="",0,1)</f>
        <v>0</v>
      </c>
      <c r="AN74" s="1">
        <f>IF(AN72="",0,1)</f>
        <v>0</v>
      </c>
      <c r="AO74" s="1">
        <f>IF(AO72="",0,1)</f>
        <v>0</v>
      </c>
      <c r="AP74" s="1">
        <f>IF(AP72="",0,1)</f>
        <v>0</v>
      </c>
      <c r="AQ74" s="1">
        <f>IF(AQ72="",0,1)</f>
        <v>0</v>
      </c>
      <c r="AR74" s="1">
        <f>IF(AR72="",0,1)</f>
        <v>0</v>
      </c>
      <c r="AS74" s="1">
        <f>IF(AS72="",0,1)</f>
        <v>0</v>
      </c>
      <c r="AT74" s="1">
        <f>IF(AT72="",0,1)</f>
        <v>0</v>
      </c>
      <c r="AU74" s="1">
        <f>IF(AU72="",0,1)</f>
        <v>0</v>
      </c>
      <c r="AV74" s="1">
        <f>IF(AV72="",0,1)</f>
        <v>0</v>
      </c>
      <c r="AW74" s="1">
        <f>IF(AW72="",0,1)</f>
        <v>0</v>
      </c>
      <c r="AX74" s="1">
        <f>IF(AX72="",0,1)</f>
        <v>0</v>
      </c>
      <c r="AY74" s="1">
        <f>IF(AY72="",0,1)</f>
        <v>0</v>
      </c>
      <c r="AZ74" s="1">
        <f>IF(AZ72="",0,1)</f>
        <v>0</v>
      </c>
      <c r="BA74" s="1">
        <f>IF(BA72="",0,1)</f>
        <v>0</v>
      </c>
      <c r="BB74" s="1">
        <f>IF(BB72="",0,1)</f>
        <v>0</v>
      </c>
      <c r="BC74" s="1">
        <f>IF(BC72="",0,1)</f>
        <v>0</v>
      </c>
      <c r="BD74" s="1">
        <f>IF(BD72="",0,1)</f>
        <v>0</v>
      </c>
      <c r="BE74" s="1">
        <f>IF(BE72="",0,1)</f>
        <v>0</v>
      </c>
      <c r="BF74" s="1">
        <f>IF(BF72="",0,1)</f>
        <v>0</v>
      </c>
      <c r="BG74" s="1">
        <f>IF(BG72="",0,1)</f>
        <v>0</v>
      </c>
      <c r="BH74" s="1">
        <f>IF(BH72="",0,1)</f>
        <v>0</v>
      </c>
      <c r="BI74" s="1">
        <f>IF(BI72="",0,1)</f>
        <v>0</v>
      </c>
      <c r="BJ74" s="1">
        <f>IF(BJ72="",0,1)</f>
        <v>0</v>
      </c>
      <c r="BK74" s="1">
        <f>IF(BK72="",0,1)</f>
        <v>0</v>
      </c>
      <c r="BL74" s="1">
        <f>IF(BL72="",0,1)</f>
        <v>0</v>
      </c>
      <c r="BM74" s="1">
        <f>IF(BM72="",0,1)</f>
        <v>0</v>
      </c>
      <c r="BN74" s="1">
        <f>IF(BN72="",0,1)</f>
        <v>0</v>
      </c>
      <c r="BO74" s="1">
        <f>IF(BO72="",0,1)</f>
        <v>0</v>
      </c>
      <c r="BP74" s="1">
        <f>IF(BP72="",0,1)</f>
        <v>0</v>
      </c>
    </row>
    <row r="75" spans="2:69" s="16" customFormat="1" ht="20.100000000000001" customHeight="1" thickBot="1" x14ac:dyDescent="0.25">
      <c r="B75" s="219"/>
      <c r="C75" s="219"/>
      <c r="D75" s="22"/>
      <c r="E75" s="22"/>
      <c r="M75" s="22">
        <f>IF(M71&gt;=H51,1,0)</f>
        <v>0</v>
      </c>
      <c r="N75" s="22">
        <f>IF(N71&gt;=H51,1,0)</f>
        <v>0</v>
      </c>
      <c r="O75" s="22">
        <f>IF(O71&gt;=H51,1,0)</f>
        <v>0</v>
      </c>
      <c r="P75" s="22">
        <f>IF(P71&gt;=H51,1,0)</f>
        <v>0</v>
      </c>
      <c r="Q75" s="22">
        <f>IF(Q71&gt;=H51,1,0)</f>
        <v>0</v>
      </c>
      <c r="R75" s="22">
        <f>IF(R71&gt;=H51,1,0)</f>
        <v>0</v>
      </c>
      <c r="S75" s="22">
        <f>IF(S71&gt;=H51,1,0)</f>
        <v>0</v>
      </c>
      <c r="T75" s="22">
        <f>IF(T71&gt;=H51,1,0)</f>
        <v>0</v>
      </c>
      <c r="U75" s="22">
        <f>IF(U71&gt;=H51,1,0)</f>
        <v>0</v>
      </c>
      <c r="V75" s="22">
        <f>IF(V71&gt;=H51,1,0)</f>
        <v>0</v>
      </c>
      <c r="W75" s="22">
        <f>IF(W71&gt;=H51,1,0)</f>
        <v>0</v>
      </c>
      <c r="X75" s="22">
        <f>IF(X71&gt;=H51,1,0)</f>
        <v>0</v>
      </c>
      <c r="Y75" s="22">
        <f>IF(Y71&gt;=H51,1,0)</f>
        <v>0</v>
      </c>
      <c r="Z75" s="22">
        <f>IF(Z71&gt;=H51,1,0)</f>
        <v>0</v>
      </c>
      <c r="AA75" s="22">
        <f>IF(AA71&gt;=H51,1,0)</f>
        <v>0</v>
      </c>
      <c r="AB75" s="22">
        <f>IF(AB71&gt;=H51,1,0)</f>
        <v>0</v>
      </c>
      <c r="AC75" s="22">
        <f>IF(AC71&gt;=H51,1,0)</f>
        <v>0</v>
      </c>
      <c r="AD75" s="22">
        <f>IF(AD71&gt;=H51,1,0)</f>
        <v>0</v>
      </c>
      <c r="AE75" s="22">
        <f>IF(AE71&gt;=H51,1,0)</f>
        <v>0</v>
      </c>
      <c r="AF75" s="22">
        <f>IF(AF71&gt;=H51,1,0)</f>
        <v>0</v>
      </c>
      <c r="AG75" s="22">
        <f>IF(AG71&gt;=H51,1,0)</f>
        <v>0</v>
      </c>
      <c r="AH75" s="22">
        <f>IF(AH71&gt;=H51,1,0)</f>
        <v>0</v>
      </c>
      <c r="AI75" s="22">
        <f>IF(AI71&gt;=H51,1,0)</f>
        <v>0</v>
      </c>
      <c r="AJ75" s="22">
        <f>IF(AJ71&gt;=H51,1,0)</f>
        <v>0</v>
      </c>
      <c r="AK75" s="22">
        <f>IF(AK71&gt;=H51,1,0)</f>
        <v>0</v>
      </c>
      <c r="AL75" s="22">
        <f>IF(AL71&gt;=H51,1,0)</f>
        <v>0</v>
      </c>
      <c r="AM75" s="22">
        <f>IF(AM71&gt;=H51,1,0)</f>
        <v>0</v>
      </c>
      <c r="AN75" s="22">
        <f>IF(AN71&gt;=H51,1,0)</f>
        <v>0</v>
      </c>
      <c r="AO75" s="22">
        <f>IF(AO71&gt;=H51,1,0)</f>
        <v>0</v>
      </c>
      <c r="AP75" s="22">
        <f>IF(AP71&gt;=H51,1,0)</f>
        <v>0</v>
      </c>
      <c r="AQ75" s="22">
        <f>IF(AQ71&gt;=H51,1,0)</f>
        <v>0</v>
      </c>
      <c r="AR75" s="22">
        <f>IF(AR71&gt;=H51,1,0)</f>
        <v>0</v>
      </c>
      <c r="AS75" s="22">
        <f>IF(AS71&gt;=H51,1,0)</f>
        <v>0</v>
      </c>
      <c r="AT75" s="22">
        <f>IF(AT71&gt;=H51,1,0)</f>
        <v>0</v>
      </c>
      <c r="AU75" s="22">
        <f>IF(AU71&gt;=H51,1,0)</f>
        <v>0</v>
      </c>
      <c r="AV75" s="22">
        <f>IF(AV71&gt;=H51,1,0)</f>
        <v>0</v>
      </c>
      <c r="AW75" s="22">
        <f>IF(AW71&gt;=H51,1,0)</f>
        <v>0</v>
      </c>
      <c r="AX75" s="22">
        <f>IF(AX71&gt;=H51,1,0)</f>
        <v>0</v>
      </c>
      <c r="AY75" s="22">
        <f>IF(AY71&gt;=H51,1,0)</f>
        <v>0</v>
      </c>
      <c r="AZ75" s="22">
        <f>IF(AZ71&gt;=H51,1,0)</f>
        <v>0</v>
      </c>
      <c r="BA75" s="22">
        <f>IF(BA71&gt;=H51,1,0)</f>
        <v>0</v>
      </c>
      <c r="BB75" s="22">
        <f>IF(BB71&gt;=H51,1,0)</f>
        <v>0</v>
      </c>
      <c r="BC75" s="22">
        <f>IF(BC71&gt;=H51,1,0)</f>
        <v>0</v>
      </c>
      <c r="BD75" s="22">
        <f>IF(BD71&gt;=H51,1,0)</f>
        <v>0</v>
      </c>
      <c r="BE75" s="22">
        <f>IF(BE71&gt;=H51,1,0)</f>
        <v>0</v>
      </c>
      <c r="BF75" s="22">
        <f>IF(BF71&gt;=H51,1,0)</f>
        <v>0</v>
      </c>
      <c r="BG75" s="22">
        <f>IF(BG71&gt;=H51,1,0)</f>
        <v>0</v>
      </c>
      <c r="BH75" s="22">
        <f>IF(BH71&gt;=H51,1,0)</f>
        <v>0</v>
      </c>
      <c r="BI75" s="22">
        <f>IF(BI71&gt;=H51,1,0)</f>
        <v>0</v>
      </c>
      <c r="BJ75" s="22">
        <f>IF(BJ71&gt;=H51,1,0)</f>
        <v>0</v>
      </c>
      <c r="BK75" s="22">
        <f>IF(BK71&gt;=H51,1,0)</f>
        <v>0</v>
      </c>
      <c r="BL75" s="22">
        <f>IF(BL71&gt;=H51,1,0)</f>
        <v>0</v>
      </c>
      <c r="BM75" s="22">
        <f>IF(BM71&gt;=H51,1,0)</f>
        <v>0</v>
      </c>
      <c r="BN75" s="22">
        <f>IF(BN71&gt;=H51,1,0)</f>
        <v>0</v>
      </c>
      <c r="BO75" s="22">
        <f>IF(BO71&gt;=H51,1,0)</f>
        <v>0</v>
      </c>
      <c r="BP75" s="22">
        <f>IF(BP71&gt;=H51,1,0)</f>
        <v>0</v>
      </c>
    </row>
    <row r="76" spans="2:69" ht="12.75" customHeight="1" x14ac:dyDescent="0.2">
      <c r="B76" s="219"/>
      <c r="C76" s="219"/>
      <c r="F76" s="205" t="s">
        <v>30</v>
      </c>
      <c r="G76" s="206"/>
      <c r="H76" s="206"/>
      <c r="I76" s="207"/>
      <c r="J76" s="39"/>
      <c r="K76" s="214" t="s">
        <v>80</v>
      </c>
      <c r="L76" s="215"/>
      <c r="M76" s="66">
        <v>43105</v>
      </c>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7"/>
    </row>
    <row r="77" spans="2:69" x14ac:dyDescent="0.2">
      <c r="B77" s="219"/>
      <c r="C77" s="219"/>
      <c r="F77" s="208"/>
      <c r="G77" s="209"/>
      <c r="H77" s="209"/>
      <c r="I77" s="210"/>
      <c r="J77" s="40"/>
      <c r="K77" s="191" t="s">
        <v>81</v>
      </c>
      <c r="L77" s="192"/>
      <c r="M77" s="64">
        <v>0.5</v>
      </c>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70"/>
    </row>
    <row r="78" spans="2:69" x14ac:dyDescent="0.2">
      <c r="B78" s="219"/>
      <c r="C78" s="219"/>
      <c r="F78" s="208"/>
      <c r="G78" s="209"/>
      <c r="H78" s="209"/>
      <c r="I78" s="210"/>
      <c r="J78" s="40"/>
      <c r="K78" s="191" t="s">
        <v>82</v>
      </c>
      <c r="L78" s="192"/>
      <c r="M78" s="64">
        <v>0.54166666666666663</v>
      </c>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70"/>
    </row>
    <row r="79" spans="2:69" x14ac:dyDescent="0.2">
      <c r="B79" s="219"/>
      <c r="C79" s="219"/>
      <c r="F79" s="208"/>
      <c r="G79" s="209"/>
      <c r="H79" s="209"/>
      <c r="I79" s="210"/>
      <c r="J79" s="40"/>
      <c r="K79" s="191" t="s">
        <v>58</v>
      </c>
      <c r="L79" s="192"/>
      <c r="M79" s="96" t="str">
        <f>TEXT(M78-M77,"h:mm")</f>
        <v>1:00</v>
      </c>
      <c r="N79" s="96" t="str">
        <f>TEXT(N78-N77,"h:mm")</f>
        <v>0:00</v>
      </c>
      <c r="O79" s="96" t="str">
        <f>TEXT(O78-O77,"h:mm")</f>
        <v>0:00</v>
      </c>
      <c r="P79" s="96" t="str">
        <f>TEXT(P78-P77,"h:mm")</f>
        <v>0:00</v>
      </c>
      <c r="Q79" s="96" t="str">
        <f>TEXT(Q78-Q77,"h:mm")</f>
        <v>0:00</v>
      </c>
      <c r="R79" s="96" t="str">
        <f>TEXT(R78-R77,"h:mm")</f>
        <v>0:00</v>
      </c>
      <c r="S79" s="96" t="str">
        <f>TEXT(S78-S77,"h:mm")</f>
        <v>0:00</v>
      </c>
      <c r="T79" s="96" t="str">
        <f>TEXT(T78-T77,"h:mm")</f>
        <v>0:00</v>
      </c>
      <c r="U79" s="96" t="str">
        <f>TEXT(U78-U77,"h:mm")</f>
        <v>0:00</v>
      </c>
      <c r="V79" s="96" t="str">
        <f>TEXT(V78-V77,"h:mm")</f>
        <v>0:00</v>
      </c>
      <c r="W79" s="96" t="str">
        <f>TEXT(W78-W77,"h:mm")</f>
        <v>0:00</v>
      </c>
      <c r="X79" s="96" t="str">
        <f>TEXT(X78-X77,"h:mm")</f>
        <v>0:00</v>
      </c>
      <c r="Y79" s="96" t="str">
        <f>TEXT(Y78-Y77,"h:mm")</f>
        <v>0:00</v>
      </c>
      <c r="Z79" s="96" t="str">
        <f>TEXT(Z78-Z77,"h:mm")</f>
        <v>0:00</v>
      </c>
      <c r="AA79" s="96" t="str">
        <f>TEXT(AA78-AA77,"h:mm")</f>
        <v>0:00</v>
      </c>
      <c r="AB79" s="96" t="str">
        <f>TEXT(AB78-AB77,"h:mm")</f>
        <v>0:00</v>
      </c>
      <c r="AC79" s="96" t="str">
        <f>TEXT(AC78-AC77,"h:mm")</f>
        <v>0:00</v>
      </c>
      <c r="AD79" s="96" t="str">
        <f>TEXT(AD78-AD77,"h:mm")</f>
        <v>0:00</v>
      </c>
      <c r="AE79" s="96" t="str">
        <f>TEXT(AE78-AE77,"h:mm")</f>
        <v>0:00</v>
      </c>
      <c r="AF79" s="96" t="str">
        <f>TEXT(AF78-AF77,"h:mm")</f>
        <v>0:00</v>
      </c>
      <c r="AG79" s="96" t="str">
        <f>TEXT(AG78-AG77,"h:mm")</f>
        <v>0:00</v>
      </c>
      <c r="AH79" s="96" t="str">
        <f>TEXT(AH78-AH77,"h:mm")</f>
        <v>0:00</v>
      </c>
      <c r="AI79" s="96" t="str">
        <f>TEXT(AI78-AI77,"h:mm")</f>
        <v>0:00</v>
      </c>
      <c r="AJ79" s="96" t="str">
        <f>TEXT(AJ78-AJ77,"h:mm")</f>
        <v>0:00</v>
      </c>
      <c r="AK79" s="96" t="str">
        <f>TEXT(AK78-AK77,"h:mm")</f>
        <v>0:00</v>
      </c>
      <c r="AL79" s="96" t="str">
        <f>TEXT(AL78-AL77,"h:mm")</f>
        <v>0:00</v>
      </c>
      <c r="AM79" s="96" t="str">
        <f>TEXT(AM78-AM77,"h:mm")</f>
        <v>0:00</v>
      </c>
      <c r="AN79" s="96" t="str">
        <f>TEXT(AN78-AN77,"h:mm")</f>
        <v>0:00</v>
      </c>
      <c r="AO79" s="96" t="str">
        <f>TEXT(AO78-AO77,"h:mm")</f>
        <v>0:00</v>
      </c>
      <c r="AP79" s="96" t="str">
        <f>TEXT(AP78-AP77,"h:mm")</f>
        <v>0:00</v>
      </c>
      <c r="AQ79" s="96" t="str">
        <f>TEXT(AQ78-AQ77,"h:mm")</f>
        <v>0:00</v>
      </c>
      <c r="AR79" s="96" t="str">
        <f>TEXT(AR78-AR77,"h:mm")</f>
        <v>0:00</v>
      </c>
      <c r="AS79" s="96" t="str">
        <f>TEXT(AS78-AS77,"h:mm")</f>
        <v>0:00</v>
      </c>
      <c r="AT79" s="96" t="str">
        <f>TEXT(AT78-AT77,"h:mm")</f>
        <v>0:00</v>
      </c>
      <c r="AU79" s="96" t="str">
        <f>TEXT(AU78-AU77,"h:mm")</f>
        <v>0:00</v>
      </c>
      <c r="AV79" s="96" t="str">
        <f>TEXT(AV78-AV77,"h:mm")</f>
        <v>0:00</v>
      </c>
      <c r="AW79" s="96" t="str">
        <f>TEXT(AW78-AW77,"h:mm")</f>
        <v>0:00</v>
      </c>
      <c r="AX79" s="96" t="str">
        <f>TEXT(AX78-AX77,"h:mm")</f>
        <v>0:00</v>
      </c>
      <c r="AY79" s="96" t="str">
        <f>TEXT(AY78-AY77,"h:mm")</f>
        <v>0:00</v>
      </c>
      <c r="AZ79" s="96" t="str">
        <f>TEXT(AZ78-AZ77,"h:mm")</f>
        <v>0:00</v>
      </c>
      <c r="BA79" s="96" t="str">
        <f>TEXT(BA78-BA77,"h:mm")</f>
        <v>0:00</v>
      </c>
      <c r="BB79" s="96" t="str">
        <f>TEXT(BB78-BB77,"h:mm")</f>
        <v>0:00</v>
      </c>
      <c r="BC79" s="96" t="str">
        <f>TEXT(BC78-BC77,"h:mm")</f>
        <v>0:00</v>
      </c>
      <c r="BD79" s="96" t="str">
        <f>TEXT(BD78-BD77,"h:mm")</f>
        <v>0:00</v>
      </c>
      <c r="BE79" s="96" t="str">
        <f>TEXT(BE78-BE77,"h:mm")</f>
        <v>0:00</v>
      </c>
      <c r="BF79" s="96" t="str">
        <f>TEXT(BF78-BF77,"h:mm")</f>
        <v>0:00</v>
      </c>
      <c r="BG79" s="96" t="str">
        <f>TEXT(BG78-BG77,"h:mm")</f>
        <v>0:00</v>
      </c>
      <c r="BH79" s="96" t="str">
        <f>TEXT(BH78-BH77,"h:mm")</f>
        <v>0:00</v>
      </c>
      <c r="BI79" s="96" t="str">
        <f>TEXT(BI78-BI77,"h:mm")</f>
        <v>0:00</v>
      </c>
      <c r="BJ79" s="96" t="str">
        <f>TEXT(BJ78-BJ77,"h:mm")</f>
        <v>0:00</v>
      </c>
      <c r="BK79" s="96" t="str">
        <f>TEXT(BK78-BK77,"h:mm")</f>
        <v>0:00</v>
      </c>
      <c r="BL79" s="96" t="str">
        <f>TEXT(BL78-BL77,"h:mm")</f>
        <v>0:00</v>
      </c>
      <c r="BM79" s="96" t="str">
        <f>TEXT(BM78-BM77,"h:mm")</f>
        <v>0:00</v>
      </c>
      <c r="BN79" s="96" t="str">
        <f>TEXT(BN78-BN77,"h:mm")</f>
        <v>0:00</v>
      </c>
      <c r="BO79" s="96" t="str">
        <f>TEXT(BO78-BO77,"h:mm")</f>
        <v>0:00</v>
      </c>
      <c r="BP79" s="97" t="str">
        <f>TEXT(BP78-BP77,"h:mm")</f>
        <v>0:00</v>
      </c>
    </row>
    <row r="80" spans="2:69" x14ac:dyDescent="0.2">
      <c r="B80" s="219"/>
      <c r="C80" s="219"/>
      <c r="F80" s="208"/>
      <c r="G80" s="209"/>
      <c r="H80" s="209"/>
      <c r="I80" s="210"/>
      <c r="J80" s="40" t="s">
        <v>31</v>
      </c>
      <c r="K80" s="191" t="s">
        <v>26</v>
      </c>
      <c r="L80" s="192"/>
      <c r="M80" s="57" t="s">
        <v>145</v>
      </c>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5"/>
      <c r="BQ80" s="16" t="s">
        <v>123</v>
      </c>
    </row>
    <row r="81" spans="2:69" ht="13.5" thickBot="1" x14ac:dyDescent="0.25">
      <c r="B81" s="219"/>
      <c r="C81" s="219"/>
      <c r="D81" s="22">
        <f>IF(J81&gt;=3*H100,1,0)</f>
        <v>1</v>
      </c>
      <c r="F81" s="211"/>
      <c r="G81" s="212"/>
      <c r="H81" s="212"/>
      <c r="I81" s="213"/>
      <c r="J81" s="41">
        <f>SUM(M81:BP81)</f>
        <v>4.1666666666666664E-2</v>
      </c>
      <c r="K81" s="193" t="s">
        <v>34</v>
      </c>
      <c r="L81" s="194"/>
      <c r="M81" s="98">
        <f>M79*M83*M82</f>
        <v>4.1666666666666664E-2</v>
      </c>
      <c r="N81" s="98">
        <f>N79*N83*N82</f>
        <v>0</v>
      </c>
      <c r="O81" s="98">
        <f>O79*O83*O82</f>
        <v>0</v>
      </c>
      <c r="P81" s="98">
        <f>P79*P83*P82</f>
        <v>0</v>
      </c>
      <c r="Q81" s="98">
        <f>Q79*Q83*Q82</f>
        <v>0</v>
      </c>
      <c r="R81" s="98">
        <f>R79*R83*R82</f>
        <v>0</v>
      </c>
      <c r="S81" s="98">
        <f>S79*S83*S82</f>
        <v>0</v>
      </c>
      <c r="T81" s="98">
        <f>T79*T83*T82</f>
        <v>0</v>
      </c>
      <c r="U81" s="98">
        <f>U79*U83*U82</f>
        <v>0</v>
      </c>
      <c r="V81" s="98">
        <f>V79*V83*V82</f>
        <v>0</v>
      </c>
      <c r="W81" s="98">
        <f>W79*W83*W82</f>
        <v>0</v>
      </c>
      <c r="X81" s="98">
        <f>X79*X83*X82</f>
        <v>0</v>
      </c>
      <c r="Y81" s="98">
        <f>Y79*Y83*Y82</f>
        <v>0</v>
      </c>
      <c r="Z81" s="98">
        <f>Z79*Z83*Z82</f>
        <v>0</v>
      </c>
      <c r="AA81" s="98">
        <f>AA79*AA83*AA82</f>
        <v>0</v>
      </c>
      <c r="AB81" s="98">
        <f>AB79*AB83*AB82</f>
        <v>0</v>
      </c>
      <c r="AC81" s="98">
        <f>AC79*AC83*AC82</f>
        <v>0</v>
      </c>
      <c r="AD81" s="98">
        <f>AD79*AD83*AD82</f>
        <v>0</v>
      </c>
      <c r="AE81" s="98">
        <f>AE79*AE83*AE82</f>
        <v>0</v>
      </c>
      <c r="AF81" s="98">
        <f>AF79*AF83*AF82</f>
        <v>0</v>
      </c>
      <c r="AG81" s="98">
        <f>AG79*AG83*AG82</f>
        <v>0</v>
      </c>
      <c r="AH81" s="98">
        <f>AH79*AH83*AH82</f>
        <v>0</v>
      </c>
      <c r="AI81" s="98">
        <f>AI79*AI83*AI82</f>
        <v>0</v>
      </c>
      <c r="AJ81" s="98">
        <f>AJ79*AJ83*AJ82</f>
        <v>0</v>
      </c>
      <c r="AK81" s="98">
        <f>AK79*AK83*AK82</f>
        <v>0</v>
      </c>
      <c r="AL81" s="98">
        <f>AL79*AL83*AL82</f>
        <v>0</v>
      </c>
      <c r="AM81" s="98">
        <f>AM79*AM83*AM82</f>
        <v>0</v>
      </c>
      <c r="AN81" s="98">
        <f>AN79*AN83*AN82</f>
        <v>0</v>
      </c>
      <c r="AO81" s="98">
        <f>AO79*AO83*AO82</f>
        <v>0</v>
      </c>
      <c r="AP81" s="98">
        <f>AP79*AP83*AP82</f>
        <v>0</v>
      </c>
      <c r="AQ81" s="98">
        <f>AQ79*AQ83*AQ82</f>
        <v>0</v>
      </c>
      <c r="AR81" s="98">
        <f>AR79*AR83*AR82</f>
        <v>0</v>
      </c>
      <c r="AS81" s="98">
        <f>AS79*AS83*AS82</f>
        <v>0</v>
      </c>
      <c r="AT81" s="98">
        <f>AT79*AT83*AT82</f>
        <v>0</v>
      </c>
      <c r="AU81" s="98">
        <f>AU79*AU83*AU82</f>
        <v>0</v>
      </c>
      <c r="AV81" s="98">
        <f>AV79*AV83*AV82</f>
        <v>0</v>
      </c>
      <c r="AW81" s="98">
        <f>AW79*AW83*AW82</f>
        <v>0</v>
      </c>
      <c r="AX81" s="98">
        <f>AX79*AX83*AX82</f>
        <v>0</v>
      </c>
      <c r="AY81" s="98">
        <f>AY79*AY83*AY82</f>
        <v>0</v>
      </c>
      <c r="AZ81" s="98">
        <f>AZ79*AZ83*AZ82</f>
        <v>0</v>
      </c>
      <c r="BA81" s="98">
        <f>BA79*BA83*BA82</f>
        <v>0</v>
      </c>
      <c r="BB81" s="98">
        <f>BB79*BB83*BB82</f>
        <v>0</v>
      </c>
      <c r="BC81" s="98">
        <f>BC79*BC83*BC82</f>
        <v>0</v>
      </c>
      <c r="BD81" s="98">
        <f>BD79*BD83*BD82</f>
        <v>0</v>
      </c>
      <c r="BE81" s="98">
        <f>BE79*BE83*BE82</f>
        <v>0</v>
      </c>
      <c r="BF81" s="98">
        <f>BF79*BF83*BF82</f>
        <v>0</v>
      </c>
      <c r="BG81" s="98">
        <f>BG79*BG83*BG82</f>
        <v>0</v>
      </c>
      <c r="BH81" s="98">
        <f>BH79*BH83*BH82</f>
        <v>0</v>
      </c>
      <c r="BI81" s="98">
        <f>BI79*BI83*BI82</f>
        <v>0</v>
      </c>
      <c r="BJ81" s="98">
        <f>BJ79*BJ83*BJ82</f>
        <v>0</v>
      </c>
      <c r="BK81" s="98">
        <f>BK79*BK83*BK82</f>
        <v>0</v>
      </c>
      <c r="BL81" s="98">
        <f>BL79*BL83*BL82</f>
        <v>0</v>
      </c>
      <c r="BM81" s="98">
        <f>BM79*BM83*BM82</f>
        <v>0</v>
      </c>
      <c r="BN81" s="98">
        <f>BN79*BN83*BN82</f>
        <v>0</v>
      </c>
      <c r="BO81" s="98">
        <f>BO79*BO83*BO82</f>
        <v>0</v>
      </c>
      <c r="BP81" s="99">
        <f>BP79*BP83*BP82</f>
        <v>0</v>
      </c>
      <c r="BQ81" s="16">
        <f>COUNTIF(M81:BP81,"&gt;=00:30")</f>
        <v>1</v>
      </c>
    </row>
    <row r="82" spans="2:69" s="109" customFormat="1" hidden="1" x14ac:dyDescent="0.2">
      <c r="D82" s="105"/>
      <c r="E82" s="105"/>
      <c r="F82" s="106"/>
      <c r="G82" s="106"/>
      <c r="H82" s="106"/>
      <c r="I82" s="106"/>
      <c r="J82" s="107"/>
      <c r="K82" s="110"/>
      <c r="L82" s="110"/>
      <c r="M82" s="1">
        <f>IF(M80="",0,1)</f>
        <v>1</v>
      </c>
      <c r="N82" s="1">
        <f>IF(N80="",0,1)</f>
        <v>0</v>
      </c>
      <c r="O82" s="1">
        <f>IF(O80="",0,1)</f>
        <v>0</v>
      </c>
      <c r="P82" s="1">
        <f>IF(P80="",0,1)</f>
        <v>0</v>
      </c>
      <c r="Q82" s="1">
        <f>IF(Q80="",0,1)</f>
        <v>0</v>
      </c>
      <c r="R82" s="1">
        <f>IF(R80="",0,1)</f>
        <v>0</v>
      </c>
      <c r="S82" s="1">
        <f>IF(S80="",0,1)</f>
        <v>0</v>
      </c>
      <c r="T82" s="1">
        <f>IF(T80="",0,1)</f>
        <v>0</v>
      </c>
      <c r="U82" s="1">
        <f>IF(U80="",0,1)</f>
        <v>0</v>
      </c>
      <c r="V82" s="1">
        <f>IF(V80="",0,1)</f>
        <v>0</v>
      </c>
      <c r="W82" s="1">
        <f>IF(W80="",0,1)</f>
        <v>0</v>
      </c>
      <c r="X82" s="1">
        <f>IF(X80="",0,1)</f>
        <v>0</v>
      </c>
      <c r="Y82" s="1">
        <f>IF(Y80="",0,1)</f>
        <v>0</v>
      </c>
      <c r="Z82" s="1">
        <f>IF(Z80="",0,1)</f>
        <v>0</v>
      </c>
      <c r="AA82" s="1">
        <f>IF(AA80="",0,1)</f>
        <v>0</v>
      </c>
      <c r="AB82" s="1">
        <f>IF(AB80="",0,1)</f>
        <v>0</v>
      </c>
      <c r="AC82" s="1">
        <f>IF(AC80="",0,1)</f>
        <v>0</v>
      </c>
      <c r="AD82" s="1">
        <f>IF(AD80="",0,1)</f>
        <v>0</v>
      </c>
      <c r="AE82" s="1">
        <f>IF(AE80="",0,1)</f>
        <v>0</v>
      </c>
      <c r="AF82" s="1">
        <f>IF(AF80="",0,1)</f>
        <v>0</v>
      </c>
      <c r="AG82" s="1">
        <f>IF(AG80="",0,1)</f>
        <v>0</v>
      </c>
      <c r="AH82" s="1">
        <f>IF(AH80="",0,1)</f>
        <v>0</v>
      </c>
      <c r="AI82" s="1">
        <f>IF(AI80="",0,1)</f>
        <v>0</v>
      </c>
      <c r="AJ82" s="1">
        <f>IF(AJ80="",0,1)</f>
        <v>0</v>
      </c>
      <c r="AK82" s="1">
        <f>IF(AK80="",0,1)</f>
        <v>0</v>
      </c>
      <c r="AL82" s="1">
        <f>IF(AL80="",0,1)</f>
        <v>0</v>
      </c>
      <c r="AM82" s="1">
        <f>IF(AM80="",0,1)</f>
        <v>0</v>
      </c>
      <c r="AN82" s="1">
        <f>IF(AN80="",0,1)</f>
        <v>0</v>
      </c>
      <c r="AO82" s="1">
        <f>IF(AO80="",0,1)</f>
        <v>0</v>
      </c>
      <c r="AP82" s="1">
        <f>IF(AP80="",0,1)</f>
        <v>0</v>
      </c>
      <c r="AQ82" s="1">
        <f>IF(AQ80="",0,1)</f>
        <v>0</v>
      </c>
      <c r="AR82" s="1">
        <f>IF(AR80="",0,1)</f>
        <v>0</v>
      </c>
      <c r="AS82" s="1">
        <f>IF(AS80="",0,1)</f>
        <v>0</v>
      </c>
      <c r="AT82" s="1">
        <f>IF(AT80="",0,1)</f>
        <v>0</v>
      </c>
      <c r="AU82" s="1">
        <f>IF(AU80="",0,1)</f>
        <v>0</v>
      </c>
      <c r="AV82" s="1">
        <f>IF(AV80="",0,1)</f>
        <v>0</v>
      </c>
      <c r="AW82" s="1">
        <f>IF(AW80="",0,1)</f>
        <v>0</v>
      </c>
      <c r="AX82" s="1">
        <f>IF(AX80="",0,1)</f>
        <v>0</v>
      </c>
      <c r="AY82" s="1">
        <f>IF(AY80="",0,1)</f>
        <v>0</v>
      </c>
      <c r="AZ82" s="1">
        <f>IF(AZ80="",0,1)</f>
        <v>0</v>
      </c>
      <c r="BA82" s="1">
        <f>IF(BA80="",0,1)</f>
        <v>0</v>
      </c>
      <c r="BB82" s="1">
        <f>IF(BB80="",0,1)</f>
        <v>0</v>
      </c>
      <c r="BC82" s="1">
        <f>IF(BC80="",0,1)</f>
        <v>0</v>
      </c>
      <c r="BD82" s="1">
        <f>IF(BD80="",0,1)</f>
        <v>0</v>
      </c>
      <c r="BE82" s="1">
        <f>IF(BE80="",0,1)</f>
        <v>0</v>
      </c>
      <c r="BF82" s="1">
        <f>IF(BF80="",0,1)</f>
        <v>0</v>
      </c>
      <c r="BG82" s="1">
        <f>IF(BG80="",0,1)</f>
        <v>0</v>
      </c>
      <c r="BH82" s="1">
        <f>IF(BH80="",0,1)</f>
        <v>0</v>
      </c>
      <c r="BI82" s="1">
        <f>IF(BI80="",0,1)</f>
        <v>0</v>
      </c>
      <c r="BJ82" s="1">
        <f>IF(BJ80="",0,1)</f>
        <v>0</v>
      </c>
      <c r="BK82" s="1">
        <f>IF(BK80="",0,1)</f>
        <v>0</v>
      </c>
      <c r="BL82" s="1">
        <f>IF(BL80="",0,1)</f>
        <v>0</v>
      </c>
      <c r="BM82" s="1">
        <f>IF(BM80="",0,1)</f>
        <v>0</v>
      </c>
      <c r="BN82" s="1">
        <f>IF(BN80="",0,1)</f>
        <v>0</v>
      </c>
      <c r="BO82" s="1">
        <f>IF(BO80="",0,1)</f>
        <v>0</v>
      </c>
      <c r="BP82" s="1">
        <f>IF(BP80="",0,1)</f>
        <v>0</v>
      </c>
    </row>
    <row r="83" spans="2:69" s="16" customFormat="1" ht="9.9499999999999993" customHeight="1" x14ac:dyDescent="0.2">
      <c r="D83" s="22"/>
      <c r="E83" s="22"/>
      <c r="F83" s="28"/>
      <c r="G83" s="28"/>
      <c r="H83" s="28"/>
      <c r="I83" s="28"/>
      <c r="J83" s="22"/>
      <c r="K83" s="29"/>
      <c r="L83" s="29"/>
      <c r="M83" s="22">
        <f>IF(M79&gt;=H51,1,0)</f>
        <v>1</v>
      </c>
      <c r="N83" s="22">
        <f>IF(N79&gt;=H51,1,0)</f>
        <v>0</v>
      </c>
      <c r="O83" s="22">
        <f>IF(O79&gt;=H51,1,0)</f>
        <v>0</v>
      </c>
      <c r="P83" s="22">
        <f>IF(P79&gt;=H51,1,0)</f>
        <v>0</v>
      </c>
      <c r="Q83" s="22">
        <f>IF(Q79&gt;=H51,1,0)</f>
        <v>0</v>
      </c>
      <c r="R83" s="22">
        <f>IF(R79&gt;=H51,1,0)</f>
        <v>0</v>
      </c>
      <c r="S83" s="22">
        <f>IF(S79&gt;=H51,1,0)</f>
        <v>0</v>
      </c>
      <c r="T83" s="22">
        <f>IF(T79&gt;=H51,1,0)</f>
        <v>0</v>
      </c>
      <c r="U83" s="22">
        <f>IF(U79&gt;=H51,1,0)</f>
        <v>0</v>
      </c>
      <c r="V83" s="22">
        <f>IF(V79&gt;=H51,1,0)</f>
        <v>0</v>
      </c>
      <c r="W83" s="22">
        <f>IF(W79&gt;=H51,1,0)</f>
        <v>0</v>
      </c>
      <c r="X83" s="22">
        <f>IF(X79&gt;=H51,1,0)</f>
        <v>0</v>
      </c>
      <c r="Y83" s="22">
        <f>IF(Y79&gt;=H51,1,0)</f>
        <v>0</v>
      </c>
      <c r="Z83" s="22">
        <f>IF(Z79&gt;=H51,1,0)</f>
        <v>0</v>
      </c>
      <c r="AA83" s="22">
        <f>IF(AA79&gt;=H51,1,0)</f>
        <v>0</v>
      </c>
      <c r="AB83" s="22">
        <f>IF(AB79&gt;=H51,1,0)</f>
        <v>0</v>
      </c>
      <c r="AC83" s="22">
        <f>IF(AC79&gt;=H51,1,0)</f>
        <v>0</v>
      </c>
      <c r="AD83" s="22">
        <f>IF(AD79&gt;=H51,1,0)</f>
        <v>0</v>
      </c>
      <c r="AE83" s="22">
        <f>IF(AE79&gt;=H51,1,0)</f>
        <v>0</v>
      </c>
      <c r="AF83" s="22">
        <f>IF(AF79&gt;=H51,1,0)</f>
        <v>0</v>
      </c>
      <c r="AG83" s="22">
        <f>IF(AG79&gt;=H51,1,0)</f>
        <v>0</v>
      </c>
      <c r="AH83" s="22">
        <f>IF(AH79&gt;=H51,1,0)</f>
        <v>0</v>
      </c>
      <c r="AI83" s="22">
        <f>IF(AI79&gt;=H51,1,0)</f>
        <v>0</v>
      </c>
      <c r="AJ83" s="22">
        <f>IF(AJ79&gt;=H51,1,0)</f>
        <v>0</v>
      </c>
      <c r="AK83" s="22">
        <f>IF(AK79&gt;=H51,1,0)</f>
        <v>0</v>
      </c>
      <c r="AL83" s="22">
        <f>IF(AL79&gt;=H51,1,0)</f>
        <v>0</v>
      </c>
      <c r="AM83" s="22">
        <f>IF(AM79&gt;=H51,1,0)</f>
        <v>0</v>
      </c>
      <c r="AN83" s="22">
        <f>IF(AN79&gt;=H51,1,0)</f>
        <v>0</v>
      </c>
      <c r="AO83" s="22">
        <f>IF(AO79&gt;=H51,1,0)</f>
        <v>0</v>
      </c>
      <c r="AP83" s="22">
        <f>IF(AP79&gt;=H51,1,0)</f>
        <v>0</v>
      </c>
      <c r="AQ83" s="22">
        <f>IF(AQ79&gt;=H51,1,0)</f>
        <v>0</v>
      </c>
      <c r="AR83" s="22">
        <f>IF(AR79&gt;=H51,1,0)</f>
        <v>0</v>
      </c>
      <c r="AS83" s="22">
        <f>IF(AS79&gt;=H51,1,0)</f>
        <v>0</v>
      </c>
      <c r="AT83" s="22">
        <f>IF(AT79&gt;=H51,1,0)</f>
        <v>0</v>
      </c>
      <c r="AU83" s="22">
        <f>IF(AU79&gt;=H51,1,0)</f>
        <v>0</v>
      </c>
      <c r="AV83" s="22">
        <f>IF(AV79&gt;=H51,1,0)</f>
        <v>0</v>
      </c>
      <c r="AW83" s="22">
        <f>IF(AW79&gt;=H51,1,0)</f>
        <v>0</v>
      </c>
      <c r="AX83" s="22">
        <f>IF(AX79&gt;=H51,1,0)</f>
        <v>0</v>
      </c>
      <c r="AY83" s="22">
        <f>IF(AY79&gt;=H51,1,0)</f>
        <v>0</v>
      </c>
      <c r="AZ83" s="22">
        <f>IF(AZ79&gt;=H51,1,0)</f>
        <v>0</v>
      </c>
      <c r="BA83" s="22">
        <f>IF(BA79&gt;=H51,1,0)</f>
        <v>0</v>
      </c>
      <c r="BB83" s="22">
        <f>IF(BB79&gt;=H51,1,0)</f>
        <v>0</v>
      </c>
      <c r="BC83" s="22">
        <f>IF(BC79&gt;=H51,1,0)</f>
        <v>0</v>
      </c>
      <c r="BD83" s="22">
        <f>IF(BD79&gt;=H51,1,0)</f>
        <v>0</v>
      </c>
      <c r="BE83" s="22">
        <f>IF(BE79&gt;=H51,1,0)</f>
        <v>0</v>
      </c>
      <c r="BF83" s="22">
        <f>IF(BF79&gt;=H51,1,0)</f>
        <v>0</v>
      </c>
      <c r="BG83" s="22">
        <f>IF(BG79&gt;=H51,1,0)</f>
        <v>0</v>
      </c>
      <c r="BH83" s="22">
        <f>IF(BH79&gt;=H51,1,0)</f>
        <v>0</v>
      </c>
      <c r="BI83" s="22">
        <f>IF(BI79&gt;=H51,1,0)</f>
        <v>0</v>
      </c>
      <c r="BJ83" s="22">
        <f>IF(BJ79&gt;=H51,1,0)</f>
        <v>0</v>
      </c>
      <c r="BK83" s="22">
        <f>IF(BK79&gt;=H51,1,0)</f>
        <v>0</v>
      </c>
      <c r="BL83" s="22">
        <f>IF(BL79&gt;=H51,1,0)</f>
        <v>0</v>
      </c>
      <c r="BM83" s="22">
        <f>IF(BM79&gt;=H51,1,0)</f>
        <v>0</v>
      </c>
      <c r="BN83" s="22">
        <f>IF(BN79&gt;=H51,1,0)</f>
        <v>0</v>
      </c>
      <c r="BO83" s="22">
        <f>IF(BO79&gt;=H51,1,0)</f>
        <v>0</v>
      </c>
      <c r="BP83" s="22">
        <f>IF(BP79&gt;=H51,1,0)</f>
        <v>0</v>
      </c>
    </row>
    <row r="84" spans="2:69" s="16" customFormat="1" ht="9.9499999999999993" customHeight="1" thickBot="1" x14ac:dyDescent="0.25">
      <c r="D84" s="22"/>
      <c r="E84" s="22"/>
      <c r="I84" s="16">
        <f>IF(I100+I101=2,1,0)</f>
        <v>1</v>
      </c>
      <c r="J84" s="16">
        <f>IF(J100+J101=2,1,0)</f>
        <v>1</v>
      </c>
      <c r="K84" s="16">
        <f>IF(K100+K101=2,1,0)</f>
        <v>1</v>
      </c>
      <c r="L84" s="16">
        <f>IF(L100+L101=2,1,0)</f>
        <v>1</v>
      </c>
      <c r="M84" s="16">
        <f>IF(M100+M101=2,1,0)</f>
        <v>1</v>
      </c>
      <c r="N84" s="16">
        <f>IF(N100+N101=2,1,0)</f>
        <v>1</v>
      </c>
      <c r="O84" s="16">
        <f>IF(O100+O101=2,1,0)</f>
        <v>1</v>
      </c>
      <c r="P84" s="16">
        <f>IF(P100+P101=2,1,0)</f>
        <v>0</v>
      </c>
      <c r="Q84" s="16">
        <f>IF(Q100+Q101=2,1,0)</f>
        <v>0</v>
      </c>
      <c r="R84" s="16">
        <f>IF(R100+R101=2,1,0)</f>
        <v>0</v>
      </c>
      <c r="S84" s="16">
        <f>IF(S100+S101=2,1,0)</f>
        <v>0</v>
      </c>
      <c r="T84" s="16">
        <f>IF(T100+T101=2,1,0)</f>
        <v>0</v>
      </c>
      <c r="U84" s="16">
        <f>IF(U100+U101=2,1,0)</f>
        <v>0</v>
      </c>
      <c r="V84" s="16">
        <f>IF(V100+V101=2,1,0)</f>
        <v>0</v>
      </c>
      <c r="W84" s="16">
        <f>IF(W100+W101=2,1,0)</f>
        <v>0</v>
      </c>
      <c r="X84" s="16">
        <f>IF(X100+X101=2,1,0)</f>
        <v>0</v>
      </c>
      <c r="Y84" s="16">
        <f>IF(Y100+Y101=2,1,0)</f>
        <v>0</v>
      </c>
      <c r="Z84" s="16">
        <f>IF(Z100+Z101=2,1,0)</f>
        <v>0</v>
      </c>
      <c r="AA84" s="16">
        <f>IF(AA100+AA101=2,1,0)</f>
        <v>0</v>
      </c>
      <c r="AB84" s="16">
        <f>IF(AB100+AB101=2,1,0)</f>
        <v>0</v>
      </c>
      <c r="AC84" s="16">
        <f>IF(AC100+AC101=2,1,0)</f>
        <v>0</v>
      </c>
      <c r="AD84" s="16">
        <f>IF(AD100+AD101=2,1,0)</f>
        <v>0</v>
      </c>
      <c r="AE84" s="16">
        <f>IF(AE100+AE101=2,1,0)</f>
        <v>0</v>
      </c>
      <c r="AF84" s="16">
        <f>IF(AF100+AF101=2,1,0)</f>
        <v>0</v>
      </c>
      <c r="AG84" s="16">
        <f>IF(AG100+AG101=2,1,0)</f>
        <v>0</v>
      </c>
      <c r="AH84" s="16">
        <f>IF(AH100+AH101=2,1,0)</f>
        <v>0</v>
      </c>
      <c r="AI84" s="16">
        <f>IF(AI100+AI101=2,1,0)</f>
        <v>0</v>
      </c>
      <c r="AJ84" s="16">
        <f>IF(AJ100+AJ101=2,1,0)</f>
        <v>0</v>
      </c>
      <c r="AK84" s="16">
        <f>IF(AK100+AK101=2,1,0)</f>
        <v>0</v>
      </c>
      <c r="AL84" s="16">
        <f>IF(AL100+AL101=2,1,0)</f>
        <v>0</v>
      </c>
      <c r="AM84" s="16">
        <f>IF(AM100+AM101=2,1,0)</f>
        <v>0</v>
      </c>
      <c r="AN84" s="16">
        <f>IF(AN100+AN101=2,1,0)</f>
        <v>0</v>
      </c>
      <c r="AO84" s="16">
        <f>IF(AO100+AO101=2,1,0)</f>
        <v>0</v>
      </c>
      <c r="AP84" s="16">
        <f>IF(AP100+AP101=2,1,0)</f>
        <v>0</v>
      </c>
      <c r="AQ84" s="16">
        <f>IF(AQ100+AQ101=2,1,0)</f>
        <v>0</v>
      </c>
      <c r="AR84" s="16">
        <f>IF(AR100+AR101=2,1,0)</f>
        <v>0</v>
      </c>
      <c r="AS84" s="16">
        <f>IF(AS100+AS101=2,1,0)</f>
        <v>0</v>
      </c>
      <c r="AT84" s="16">
        <f>IF(AT100+AT101=2,1,0)</f>
        <v>0</v>
      </c>
      <c r="AU84" s="16">
        <f>IF(AU100+AU101=2,1,0)</f>
        <v>0</v>
      </c>
      <c r="AV84" s="16">
        <f>IF(AV100+AV101=2,1,0)</f>
        <v>0</v>
      </c>
      <c r="AW84" s="16">
        <f>IF(AW100+AW101=2,1,0)</f>
        <v>0</v>
      </c>
      <c r="AX84" s="16">
        <f>IF(AX100+AX101=2,1,0)</f>
        <v>0</v>
      </c>
      <c r="AY84" s="16">
        <f>IF(AY100+AY101=2,1,0)</f>
        <v>0</v>
      </c>
      <c r="AZ84" s="16">
        <f>IF(AZ100+AZ101=2,1,0)</f>
        <v>0</v>
      </c>
      <c r="BA84" s="16">
        <f>IF(BA100+BA101=2,1,0)</f>
        <v>0</v>
      </c>
      <c r="BB84" s="16">
        <f>IF(BB100+BB101=2,1,0)</f>
        <v>0</v>
      </c>
      <c r="BC84" s="16">
        <f>IF(BC100+BC101=2,1,0)</f>
        <v>0</v>
      </c>
      <c r="BD84" s="16">
        <f>IF(BD100+BD101=2,1,0)</f>
        <v>0</v>
      </c>
      <c r="BE84" s="16">
        <f>IF(BE100+BE101=2,1,0)</f>
        <v>0</v>
      </c>
      <c r="BF84" s="16">
        <f>IF(BF100+BF101=2,1,0)</f>
        <v>0</v>
      </c>
      <c r="BG84" s="16">
        <f>IF(BG100+BG101=2,1,0)</f>
        <v>0</v>
      </c>
      <c r="BH84" s="16">
        <f>IF(BH100+BH101=2,1,0)</f>
        <v>0</v>
      </c>
      <c r="BI84" s="16">
        <f>IF(BI100+BI101=2,1,0)</f>
        <v>0</v>
      </c>
      <c r="BJ84" s="16">
        <f>IF(BJ100+BJ101=2,1,0)</f>
        <v>0</v>
      </c>
      <c r="BK84" s="16">
        <f>IF(BK100+BK101=2,1,0)</f>
        <v>0</v>
      </c>
      <c r="BL84" s="16">
        <f>IF(BL100+BL101=2,1,0)</f>
        <v>0</v>
      </c>
      <c r="BM84" s="16">
        <f>IF(BM100+BM101=2,1,0)</f>
        <v>0</v>
      </c>
      <c r="BN84" s="16">
        <f>IF(BN100+BN101=2,1,0)</f>
        <v>0</v>
      </c>
      <c r="BO84" s="16">
        <f>IF(BO100+BO101=2,1,0)</f>
        <v>0</v>
      </c>
      <c r="BP84" s="16">
        <f>IF(BP100+BP101=2,1,0)</f>
        <v>0</v>
      </c>
    </row>
    <row r="85" spans="2:69" x14ac:dyDescent="0.2">
      <c r="B85" s="189" t="s">
        <v>35</v>
      </c>
      <c r="C85" s="190"/>
      <c r="D85" s="22">
        <f>IF(D86+D87=2,1,0)</f>
        <v>0</v>
      </c>
      <c r="F85" s="203" t="s">
        <v>80</v>
      </c>
      <c r="G85" s="204"/>
      <c r="H85" s="39" t="s">
        <v>31</v>
      </c>
      <c r="I85" s="66">
        <v>43105</v>
      </c>
      <c r="J85" s="66">
        <v>43112</v>
      </c>
      <c r="K85" s="66">
        <v>43119</v>
      </c>
      <c r="L85" s="66">
        <v>43126</v>
      </c>
      <c r="M85" s="66">
        <v>43133</v>
      </c>
      <c r="N85" s="66">
        <v>43140</v>
      </c>
      <c r="O85" s="66">
        <v>43140</v>
      </c>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7"/>
    </row>
    <row r="86" spans="2:69" x14ac:dyDescent="0.2">
      <c r="B86" s="216" t="s">
        <v>138</v>
      </c>
      <c r="C86" s="217"/>
      <c r="D86" s="22">
        <f>IF(H99&gt;=3*H100,1,0)</f>
        <v>1</v>
      </c>
      <c r="F86" s="198" t="s">
        <v>81</v>
      </c>
      <c r="G86" s="199"/>
      <c r="H86" s="40"/>
      <c r="I86" s="64">
        <v>0.375</v>
      </c>
      <c r="J86" s="64">
        <v>0.375</v>
      </c>
      <c r="K86" s="64">
        <v>0.375</v>
      </c>
      <c r="L86" s="64">
        <v>0.375</v>
      </c>
      <c r="M86" s="64">
        <v>0.375</v>
      </c>
      <c r="N86" s="64">
        <v>0.375</v>
      </c>
      <c r="O86" s="64">
        <v>0.375</v>
      </c>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70"/>
    </row>
    <row r="87" spans="2:69" x14ac:dyDescent="0.2">
      <c r="B87" s="216"/>
      <c r="C87" s="217"/>
      <c r="D87" s="22">
        <f>IF(C89="ja",1,0)</f>
        <v>0</v>
      </c>
      <c r="F87" s="198" t="s">
        <v>82</v>
      </c>
      <c r="G87" s="199"/>
      <c r="H87" s="40"/>
      <c r="I87" s="64">
        <v>0.38194444444444442</v>
      </c>
      <c r="J87" s="64">
        <v>0.38194444444444442</v>
      </c>
      <c r="K87" s="64">
        <v>0.38194444444444442</v>
      </c>
      <c r="L87" s="64">
        <v>0.38194444444444442</v>
      </c>
      <c r="M87" s="64">
        <v>0.38194444444444442</v>
      </c>
      <c r="N87" s="64">
        <v>0.38194444444444442</v>
      </c>
      <c r="O87" s="64">
        <v>0.38194444444444442</v>
      </c>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70"/>
    </row>
    <row r="88" spans="2:69" x14ac:dyDescent="0.2">
      <c r="B88" s="218"/>
      <c r="C88" s="219"/>
      <c r="F88" s="125" t="s">
        <v>54</v>
      </c>
      <c r="G88" s="127"/>
      <c r="H88" s="40"/>
      <c r="I88" s="96" t="str">
        <f>TEXT(I87-I86,"h:mm")</f>
        <v>0:10</v>
      </c>
      <c r="J88" s="96" t="str">
        <f>TEXT(J87-J86,"h:mm")</f>
        <v>0:10</v>
      </c>
      <c r="K88" s="96" t="str">
        <f>TEXT(K87-K86,"h:mm")</f>
        <v>0:10</v>
      </c>
      <c r="L88" s="96" t="str">
        <f>TEXT(L87-L86,"h:mm")</f>
        <v>0:10</v>
      </c>
      <c r="M88" s="96" t="str">
        <f>TEXT(M87-M86,"h:mm")</f>
        <v>0:10</v>
      </c>
      <c r="N88" s="96" t="str">
        <f>TEXT(N87-N86,"h:mm")</f>
        <v>0:10</v>
      </c>
      <c r="O88" s="96" t="str">
        <f>TEXT(O87-O86,"h:mm")</f>
        <v>0:10</v>
      </c>
      <c r="P88" s="96" t="str">
        <f>TEXT(P87-P86,"h:mm")</f>
        <v>0:00</v>
      </c>
      <c r="Q88" s="96" t="str">
        <f>TEXT(Q87-Q86,"h:mm")</f>
        <v>0:00</v>
      </c>
      <c r="R88" s="96" t="str">
        <f>TEXT(R87-R86,"h:mm")</f>
        <v>0:00</v>
      </c>
      <c r="S88" s="96" t="str">
        <f>TEXT(S87-S86,"h:mm")</f>
        <v>0:00</v>
      </c>
      <c r="T88" s="96" t="str">
        <f>TEXT(T87-T86,"h:mm")</f>
        <v>0:00</v>
      </c>
      <c r="U88" s="96" t="str">
        <f>TEXT(U87-U86,"h:mm")</f>
        <v>0:00</v>
      </c>
      <c r="V88" s="96" t="str">
        <f>TEXT(V87-V86,"h:mm")</f>
        <v>0:00</v>
      </c>
      <c r="W88" s="96" t="str">
        <f>TEXT(W87-W86,"h:mm")</f>
        <v>0:00</v>
      </c>
      <c r="X88" s="96" t="str">
        <f>TEXT(X87-X86,"h:mm")</f>
        <v>0:00</v>
      </c>
      <c r="Y88" s="96" t="str">
        <f>TEXT(Y87-Y86,"h:mm")</f>
        <v>0:00</v>
      </c>
      <c r="Z88" s="96" t="str">
        <f>TEXT(Z87-Z86,"h:mm")</f>
        <v>0:00</v>
      </c>
      <c r="AA88" s="96" t="str">
        <f>TEXT(AA87-AA86,"h:mm")</f>
        <v>0:00</v>
      </c>
      <c r="AB88" s="96" t="str">
        <f>TEXT(AB87-AB86,"h:mm")</f>
        <v>0:00</v>
      </c>
      <c r="AC88" s="96" t="str">
        <f>TEXT(AC87-AC86,"h:mm")</f>
        <v>0:00</v>
      </c>
      <c r="AD88" s="96" t="str">
        <f>TEXT(AD87-AD86,"h:mm")</f>
        <v>0:00</v>
      </c>
      <c r="AE88" s="96" t="str">
        <f>TEXT(AE87-AE86,"h:mm")</f>
        <v>0:00</v>
      </c>
      <c r="AF88" s="96" t="str">
        <f>TEXT(AF87-AF86,"h:mm")</f>
        <v>0:00</v>
      </c>
      <c r="AG88" s="96" t="str">
        <f>TEXT(AG87-AG86,"h:mm")</f>
        <v>0:00</v>
      </c>
      <c r="AH88" s="96" t="str">
        <f>TEXT(AH87-AH86,"h:mm")</f>
        <v>0:00</v>
      </c>
      <c r="AI88" s="96" t="str">
        <f>TEXT(AI87-AI86,"h:mm")</f>
        <v>0:00</v>
      </c>
      <c r="AJ88" s="96" t="str">
        <f>TEXT(AJ87-AJ86,"h:mm")</f>
        <v>0:00</v>
      </c>
      <c r="AK88" s="96" t="str">
        <f>TEXT(AK87-AK86,"h:mm")</f>
        <v>0:00</v>
      </c>
      <c r="AL88" s="96" t="str">
        <f>TEXT(AL87-AL86,"h:mm")</f>
        <v>0:00</v>
      </c>
      <c r="AM88" s="96" t="str">
        <f>TEXT(AM87-AM86,"h:mm")</f>
        <v>0:00</v>
      </c>
      <c r="AN88" s="96" t="str">
        <f>TEXT(AN87-AN86,"h:mm")</f>
        <v>0:00</v>
      </c>
      <c r="AO88" s="96" t="str">
        <f>TEXT(AO87-AO86,"h:mm")</f>
        <v>0:00</v>
      </c>
      <c r="AP88" s="96" t="str">
        <f>TEXT(AP87-AP86,"h:mm")</f>
        <v>0:00</v>
      </c>
      <c r="AQ88" s="96" t="str">
        <f>TEXT(AQ87-AQ86,"h:mm")</f>
        <v>0:00</v>
      </c>
      <c r="AR88" s="96" t="str">
        <f>TEXT(AR87-AR86,"h:mm")</f>
        <v>0:00</v>
      </c>
      <c r="AS88" s="96" t="str">
        <f>TEXT(AS87-AS86,"h:mm")</f>
        <v>0:00</v>
      </c>
      <c r="AT88" s="96" t="str">
        <f>TEXT(AT87-AT86,"h:mm")</f>
        <v>0:00</v>
      </c>
      <c r="AU88" s="96" t="str">
        <f>TEXT(AU87-AU86,"h:mm")</f>
        <v>0:00</v>
      </c>
      <c r="AV88" s="96" t="str">
        <f>TEXT(AV87-AV86,"h:mm")</f>
        <v>0:00</v>
      </c>
      <c r="AW88" s="96" t="str">
        <f>TEXT(AW87-AW86,"h:mm")</f>
        <v>0:00</v>
      </c>
      <c r="AX88" s="96" t="str">
        <f>TEXT(AX87-AX86,"h:mm")</f>
        <v>0:00</v>
      </c>
      <c r="AY88" s="96" t="str">
        <f>TEXT(AY87-AY86,"h:mm")</f>
        <v>0:00</v>
      </c>
      <c r="AZ88" s="96" t="str">
        <f>TEXT(AZ87-AZ86,"h:mm")</f>
        <v>0:00</v>
      </c>
      <c r="BA88" s="96" t="str">
        <f>TEXT(BA87-BA86,"h:mm")</f>
        <v>0:00</v>
      </c>
      <c r="BB88" s="96" t="str">
        <f>TEXT(BB87-BB86,"h:mm")</f>
        <v>0:00</v>
      </c>
      <c r="BC88" s="96" t="str">
        <f>TEXT(BC87-BC86,"h:mm")</f>
        <v>0:00</v>
      </c>
      <c r="BD88" s="96" t="str">
        <f>TEXT(BD87-BD86,"h:mm")</f>
        <v>0:00</v>
      </c>
      <c r="BE88" s="96" t="str">
        <f>TEXT(BE87-BE86,"h:mm")</f>
        <v>0:00</v>
      </c>
      <c r="BF88" s="96" t="str">
        <f>TEXT(BF87-BF86,"h:mm")</f>
        <v>0:00</v>
      </c>
      <c r="BG88" s="96" t="str">
        <f>TEXT(BG87-BG86,"h:mm")</f>
        <v>0:00</v>
      </c>
      <c r="BH88" s="96" t="str">
        <f>TEXT(BH87-BH86,"h:mm")</f>
        <v>0:00</v>
      </c>
      <c r="BI88" s="96" t="str">
        <f>TEXT(BI87-BI86,"h:mm")</f>
        <v>0:00</v>
      </c>
      <c r="BJ88" s="96" t="str">
        <f>TEXT(BJ87-BJ86,"h:mm")</f>
        <v>0:00</v>
      </c>
      <c r="BK88" s="96" t="str">
        <f>TEXT(BK87-BK86,"h:mm")</f>
        <v>0:00</v>
      </c>
      <c r="BL88" s="96" t="str">
        <f>TEXT(BL87-BL86,"h:mm")</f>
        <v>0:00</v>
      </c>
      <c r="BM88" s="96" t="str">
        <f>TEXT(BM87-BM86,"h:mm")</f>
        <v>0:00</v>
      </c>
      <c r="BN88" s="96" t="str">
        <f>TEXT(BN87-BN86,"h:mm")</f>
        <v>0:00</v>
      </c>
      <c r="BO88" s="96" t="str">
        <f>TEXT(BO87-BO86,"h:mm")</f>
        <v>0:00</v>
      </c>
      <c r="BP88" s="97" t="str">
        <f>TEXT(BP87-BP86,"h:mm")</f>
        <v>0:00</v>
      </c>
    </row>
    <row r="89" spans="2:69" x14ac:dyDescent="0.2">
      <c r="B89" s="218"/>
      <c r="C89" s="219"/>
      <c r="F89" s="195" t="s">
        <v>60</v>
      </c>
      <c r="G89" s="45" t="s">
        <v>36</v>
      </c>
      <c r="H89" s="40"/>
      <c r="I89" s="57" t="s">
        <v>144</v>
      </c>
      <c r="J89" s="57" t="s">
        <v>144</v>
      </c>
      <c r="K89" s="57" t="s">
        <v>144</v>
      </c>
      <c r="L89" s="57" t="s">
        <v>144</v>
      </c>
      <c r="M89" s="57" t="s">
        <v>144</v>
      </c>
      <c r="N89" s="57" t="s">
        <v>144</v>
      </c>
      <c r="O89" s="57" t="s">
        <v>144</v>
      </c>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5"/>
    </row>
    <row r="90" spans="2:69" ht="12.75" customHeight="1" x14ac:dyDescent="0.2">
      <c r="B90" s="218"/>
      <c r="C90" s="219"/>
      <c r="F90" s="195"/>
      <c r="G90" s="46" t="s">
        <v>62</v>
      </c>
      <c r="H90" s="40"/>
      <c r="I90" s="57" t="s">
        <v>145</v>
      </c>
      <c r="J90" s="57" t="s">
        <v>145</v>
      </c>
      <c r="K90" s="57" t="s">
        <v>145</v>
      </c>
      <c r="L90" s="57" t="s">
        <v>145</v>
      </c>
      <c r="M90" s="57" t="s">
        <v>145</v>
      </c>
      <c r="N90" s="57" t="s">
        <v>145</v>
      </c>
      <c r="O90" s="57" t="s">
        <v>145</v>
      </c>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5"/>
    </row>
    <row r="91" spans="2:69" x14ac:dyDescent="0.2">
      <c r="B91" s="218"/>
      <c r="C91" s="219"/>
      <c r="F91" s="195"/>
      <c r="G91" s="47" t="s">
        <v>37</v>
      </c>
      <c r="H91" s="40"/>
      <c r="I91" s="57" t="s">
        <v>146</v>
      </c>
      <c r="J91" s="57" t="s">
        <v>146</v>
      </c>
      <c r="K91" s="57" t="s">
        <v>146</v>
      </c>
      <c r="L91" s="57" t="s">
        <v>146</v>
      </c>
      <c r="M91" s="57" t="s">
        <v>146</v>
      </c>
      <c r="N91" s="57" t="s">
        <v>146</v>
      </c>
      <c r="O91" s="57" t="s">
        <v>146</v>
      </c>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5"/>
    </row>
    <row r="92" spans="2:69" ht="25.5" x14ac:dyDescent="0.2">
      <c r="B92" s="218"/>
      <c r="C92" s="219"/>
      <c r="F92" s="200" t="s">
        <v>68</v>
      </c>
      <c r="G92" s="46" t="s">
        <v>63</v>
      </c>
      <c r="H92" s="40"/>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5"/>
    </row>
    <row r="93" spans="2:69" x14ac:dyDescent="0.2">
      <c r="B93" s="218"/>
      <c r="C93" s="219"/>
      <c r="F93" s="201"/>
      <c r="G93" s="47" t="s">
        <v>15</v>
      </c>
      <c r="H93" s="40"/>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5"/>
    </row>
    <row r="94" spans="2:69" x14ac:dyDescent="0.2">
      <c r="B94" s="218"/>
      <c r="C94" s="219"/>
      <c r="F94" s="201"/>
      <c r="G94" s="47" t="s">
        <v>16</v>
      </c>
      <c r="H94" s="40"/>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5"/>
    </row>
    <row r="95" spans="2:69" x14ac:dyDescent="0.2">
      <c r="B95" s="218"/>
      <c r="C95" s="219"/>
      <c r="F95" s="201"/>
      <c r="G95" s="47" t="s">
        <v>17</v>
      </c>
      <c r="H95" s="40"/>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5"/>
    </row>
    <row r="96" spans="2:69" x14ac:dyDescent="0.2">
      <c r="B96" s="218"/>
      <c r="C96" s="219"/>
      <c r="F96" s="202"/>
      <c r="G96" s="47" t="s">
        <v>64</v>
      </c>
      <c r="H96" s="40"/>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5"/>
    </row>
    <row r="97" spans="2:69" x14ac:dyDescent="0.2">
      <c r="B97" s="218"/>
      <c r="C97" s="219"/>
      <c r="F97" s="198" t="s">
        <v>38</v>
      </c>
      <c r="G97" s="199"/>
      <c r="H97" s="40"/>
      <c r="I97" s="124" t="s">
        <v>50</v>
      </c>
      <c r="J97" s="124" t="s">
        <v>50</v>
      </c>
      <c r="K97" s="124" t="s">
        <v>50</v>
      </c>
      <c r="L97" s="124" t="s">
        <v>50</v>
      </c>
      <c r="M97" s="124" t="s">
        <v>50</v>
      </c>
      <c r="N97" s="124" t="s">
        <v>50</v>
      </c>
      <c r="O97" s="124" t="s">
        <v>50</v>
      </c>
      <c r="P97" s="124" t="s">
        <v>51</v>
      </c>
      <c r="Q97" s="124" t="s">
        <v>51</v>
      </c>
      <c r="R97" s="124" t="s">
        <v>51</v>
      </c>
      <c r="S97" s="124" t="s">
        <v>51</v>
      </c>
      <c r="T97" s="124" t="s">
        <v>51</v>
      </c>
      <c r="U97" s="124" t="s">
        <v>51</v>
      </c>
      <c r="V97" s="124" t="s">
        <v>51</v>
      </c>
      <c r="W97" s="124" t="s">
        <v>51</v>
      </c>
      <c r="X97" s="124" t="s">
        <v>51</v>
      </c>
      <c r="Y97" s="124" t="s">
        <v>51</v>
      </c>
      <c r="Z97" s="124" t="s">
        <v>51</v>
      </c>
      <c r="AA97" s="124" t="s">
        <v>51</v>
      </c>
      <c r="AB97" s="124" t="s">
        <v>51</v>
      </c>
      <c r="AC97" s="124" t="s">
        <v>51</v>
      </c>
      <c r="AD97" s="124" t="s">
        <v>51</v>
      </c>
      <c r="AE97" s="124" t="s">
        <v>51</v>
      </c>
      <c r="AF97" s="124" t="s">
        <v>51</v>
      </c>
      <c r="AG97" s="124" t="s">
        <v>51</v>
      </c>
      <c r="AH97" s="124" t="s">
        <v>51</v>
      </c>
      <c r="AI97" s="124" t="s">
        <v>51</v>
      </c>
      <c r="AJ97" s="124" t="s">
        <v>51</v>
      </c>
      <c r="AK97" s="124" t="s">
        <v>51</v>
      </c>
      <c r="AL97" s="124" t="s">
        <v>51</v>
      </c>
      <c r="AM97" s="124" t="s">
        <v>51</v>
      </c>
      <c r="AN97" s="124" t="s">
        <v>51</v>
      </c>
      <c r="AO97" s="124" t="s">
        <v>51</v>
      </c>
      <c r="AP97" s="124" t="s">
        <v>51</v>
      </c>
      <c r="AQ97" s="124" t="s">
        <v>51</v>
      </c>
      <c r="AR97" s="124" t="s">
        <v>51</v>
      </c>
      <c r="AS97" s="124" t="s">
        <v>51</v>
      </c>
      <c r="AT97" s="124" t="s">
        <v>51</v>
      </c>
      <c r="AU97" s="124" t="s">
        <v>51</v>
      </c>
      <c r="AV97" s="124" t="s">
        <v>51</v>
      </c>
      <c r="AW97" s="124" t="s">
        <v>51</v>
      </c>
      <c r="AX97" s="124" t="s">
        <v>51</v>
      </c>
      <c r="AY97" s="124" t="s">
        <v>51</v>
      </c>
      <c r="AZ97" s="124" t="s">
        <v>51</v>
      </c>
      <c r="BA97" s="124" t="s">
        <v>51</v>
      </c>
      <c r="BB97" s="124" t="s">
        <v>51</v>
      </c>
      <c r="BC97" s="124" t="s">
        <v>51</v>
      </c>
      <c r="BD97" s="124" t="s">
        <v>51</v>
      </c>
      <c r="BE97" s="124" t="s">
        <v>51</v>
      </c>
      <c r="BF97" s="124" t="s">
        <v>51</v>
      </c>
      <c r="BG97" s="124" t="s">
        <v>51</v>
      </c>
      <c r="BH97" s="124" t="s">
        <v>51</v>
      </c>
      <c r="BI97" s="124" t="s">
        <v>51</v>
      </c>
      <c r="BJ97" s="124" t="s">
        <v>51</v>
      </c>
      <c r="BK97" s="124" t="s">
        <v>51</v>
      </c>
      <c r="BL97" s="124" t="s">
        <v>51</v>
      </c>
      <c r="BM97" s="124" t="s">
        <v>51</v>
      </c>
      <c r="BN97" s="124" t="s">
        <v>51</v>
      </c>
      <c r="BO97" s="124" t="s">
        <v>51</v>
      </c>
      <c r="BP97" s="59" t="s">
        <v>51</v>
      </c>
    </row>
    <row r="98" spans="2:69" x14ac:dyDescent="0.2">
      <c r="B98" s="218"/>
      <c r="C98" s="219"/>
      <c r="F98" s="198" t="s">
        <v>39</v>
      </c>
      <c r="G98" s="199"/>
      <c r="H98" s="40" t="s">
        <v>31</v>
      </c>
      <c r="I98" s="124" t="s">
        <v>50</v>
      </c>
      <c r="J98" s="124" t="s">
        <v>50</v>
      </c>
      <c r="K98" s="124" t="s">
        <v>50</v>
      </c>
      <c r="L98" s="124" t="s">
        <v>50</v>
      </c>
      <c r="M98" s="124" t="s">
        <v>50</v>
      </c>
      <c r="N98" s="124" t="s">
        <v>50</v>
      </c>
      <c r="O98" s="124" t="s">
        <v>50</v>
      </c>
      <c r="P98" s="124" t="s">
        <v>51</v>
      </c>
      <c r="Q98" s="124" t="s">
        <v>51</v>
      </c>
      <c r="R98" s="124" t="s">
        <v>51</v>
      </c>
      <c r="S98" s="124" t="s">
        <v>51</v>
      </c>
      <c r="T98" s="124" t="s">
        <v>51</v>
      </c>
      <c r="U98" s="124" t="s">
        <v>51</v>
      </c>
      <c r="V98" s="124" t="s">
        <v>51</v>
      </c>
      <c r="W98" s="124" t="s">
        <v>51</v>
      </c>
      <c r="X98" s="124" t="s">
        <v>51</v>
      </c>
      <c r="Y98" s="124" t="s">
        <v>51</v>
      </c>
      <c r="Z98" s="124" t="s">
        <v>51</v>
      </c>
      <c r="AA98" s="124" t="s">
        <v>51</v>
      </c>
      <c r="AB98" s="124" t="s">
        <v>51</v>
      </c>
      <c r="AC98" s="124" t="s">
        <v>51</v>
      </c>
      <c r="AD98" s="124" t="s">
        <v>51</v>
      </c>
      <c r="AE98" s="124" t="s">
        <v>51</v>
      </c>
      <c r="AF98" s="124" t="s">
        <v>51</v>
      </c>
      <c r="AG98" s="124" t="s">
        <v>51</v>
      </c>
      <c r="AH98" s="124" t="s">
        <v>51</v>
      </c>
      <c r="AI98" s="124" t="s">
        <v>51</v>
      </c>
      <c r="AJ98" s="124" t="s">
        <v>51</v>
      </c>
      <c r="AK98" s="124" t="s">
        <v>51</v>
      </c>
      <c r="AL98" s="124" t="s">
        <v>51</v>
      </c>
      <c r="AM98" s="124" t="s">
        <v>51</v>
      </c>
      <c r="AN98" s="124" t="s">
        <v>51</v>
      </c>
      <c r="AO98" s="124" t="s">
        <v>51</v>
      </c>
      <c r="AP98" s="124" t="s">
        <v>51</v>
      </c>
      <c r="AQ98" s="124" t="s">
        <v>51</v>
      </c>
      <c r="AR98" s="124" t="s">
        <v>51</v>
      </c>
      <c r="AS98" s="124" t="s">
        <v>51</v>
      </c>
      <c r="AT98" s="124" t="s">
        <v>51</v>
      </c>
      <c r="AU98" s="124" t="s">
        <v>51</v>
      </c>
      <c r="AV98" s="124" t="s">
        <v>51</v>
      </c>
      <c r="AW98" s="124" t="s">
        <v>51</v>
      </c>
      <c r="AX98" s="124" t="s">
        <v>51</v>
      </c>
      <c r="AY98" s="124" t="s">
        <v>51</v>
      </c>
      <c r="AZ98" s="124" t="s">
        <v>51</v>
      </c>
      <c r="BA98" s="124" t="s">
        <v>51</v>
      </c>
      <c r="BB98" s="124" t="s">
        <v>51</v>
      </c>
      <c r="BC98" s="124" t="s">
        <v>51</v>
      </c>
      <c r="BD98" s="124" t="s">
        <v>51</v>
      </c>
      <c r="BE98" s="124" t="s">
        <v>51</v>
      </c>
      <c r="BF98" s="124" t="s">
        <v>51</v>
      </c>
      <c r="BG98" s="124" t="s">
        <v>51</v>
      </c>
      <c r="BH98" s="124" t="s">
        <v>51</v>
      </c>
      <c r="BI98" s="124" t="s">
        <v>51</v>
      </c>
      <c r="BJ98" s="124" t="s">
        <v>51</v>
      </c>
      <c r="BK98" s="124" t="s">
        <v>51</v>
      </c>
      <c r="BL98" s="124" t="s">
        <v>51</v>
      </c>
      <c r="BM98" s="124" t="s">
        <v>51</v>
      </c>
      <c r="BN98" s="124" t="s">
        <v>51</v>
      </c>
      <c r="BO98" s="124" t="s">
        <v>51</v>
      </c>
      <c r="BP98" s="59" t="s">
        <v>51</v>
      </c>
      <c r="BQ98" s="16" t="s">
        <v>124</v>
      </c>
    </row>
    <row r="99" spans="2:69" ht="13.5" thickBot="1" x14ac:dyDescent="0.25">
      <c r="B99" s="220"/>
      <c r="C99" s="221"/>
      <c r="F99" s="196" t="s">
        <v>34</v>
      </c>
      <c r="G99" s="197"/>
      <c r="H99" s="41">
        <f>SUM(I99:BP99)</f>
        <v>0.14583333333333331</v>
      </c>
      <c r="I99" s="98">
        <f>TEXT(I88*I103,"h:mm")*I84*I102</f>
        <v>2.0833333333333332E-2</v>
      </c>
      <c r="J99" s="98">
        <f>TEXT(J88*J103,"h:mm")*J84*J102</f>
        <v>2.0833333333333332E-2</v>
      </c>
      <c r="K99" s="98">
        <f>TEXT(K88*K103,"h:mm")*K84*K102</f>
        <v>2.0833333333333332E-2</v>
      </c>
      <c r="L99" s="98">
        <f>TEXT(L88*L103,"h:mm")*L84*L102</f>
        <v>2.0833333333333332E-2</v>
      </c>
      <c r="M99" s="98">
        <f>TEXT(M88*M103,"h:mm")*M84*M102</f>
        <v>2.0833333333333332E-2</v>
      </c>
      <c r="N99" s="98">
        <f>TEXT(N88*N103,"h:mm")*N84*N102</f>
        <v>2.0833333333333332E-2</v>
      </c>
      <c r="O99" s="98">
        <f>TEXT(O88*O103,"h:mm")*O84*O102</f>
        <v>2.0833333333333332E-2</v>
      </c>
      <c r="P99" s="98">
        <f>TEXT(P88*P103,"h:mm")*P84*P102</f>
        <v>0</v>
      </c>
      <c r="Q99" s="98">
        <f>TEXT(Q88*Q103,"h:mm")*Q84*Q102</f>
        <v>0</v>
      </c>
      <c r="R99" s="98">
        <f>TEXT(R88*R103,"h:mm")*R84*R102</f>
        <v>0</v>
      </c>
      <c r="S99" s="98">
        <f>TEXT(S88*S103,"h:mm")*S84*S102</f>
        <v>0</v>
      </c>
      <c r="T99" s="98">
        <f>TEXT(T88*T103,"h:mm")*T84*T102</f>
        <v>0</v>
      </c>
      <c r="U99" s="98">
        <f>TEXT(U88*U103,"h:mm")*U84*U102</f>
        <v>0</v>
      </c>
      <c r="V99" s="98">
        <f>TEXT(V88*V103,"h:mm")*V84*V102</f>
        <v>0</v>
      </c>
      <c r="W99" s="98">
        <f>TEXT(W88*W103,"h:mm")*W84*W102</f>
        <v>0</v>
      </c>
      <c r="X99" s="98">
        <f>TEXT(X88*X103,"h:mm")*X84*X102</f>
        <v>0</v>
      </c>
      <c r="Y99" s="98">
        <f>TEXT(Y88*Y103,"h:mm")*Y84*Y102</f>
        <v>0</v>
      </c>
      <c r="Z99" s="98">
        <f>TEXT(Z88*Z103,"h:mm")*Z84*Z102</f>
        <v>0</v>
      </c>
      <c r="AA99" s="98">
        <f>TEXT(AA88*AA103,"h:mm")*AA84*AA102</f>
        <v>0</v>
      </c>
      <c r="AB99" s="98">
        <f>TEXT(AB88*AB103,"h:mm")*AB84*AB102</f>
        <v>0</v>
      </c>
      <c r="AC99" s="98">
        <f>TEXT(AC88*AC103,"h:mm")*AC84*AC102</f>
        <v>0</v>
      </c>
      <c r="AD99" s="98">
        <f>TEXT(AD88*AD103,"h:mm")*AD84*AD102</f>
        <v>0</v>
      </c>
      <c r="AE99" s="98">
        <f>TEXT(AE88*AE103,"h:mm")*AE84*AE102</f>
        <v>0</v>
      </c>
      <c r="AF99" s="98">
        <f>TEXT(AF88*AF103,"h:mm")*AF84*AF102</f>
        <v>0</v>
      </c>
      <c r="AG99" s="98">
        <f>TEXT(AG88*AG103,"h:mm")*AG84*AG102</f>
        <v>0</v>
      </c>
      <c r="AH99" s="98">
        <f>TEXT(AH88*AH103,"h:mm")*AH84*AH102</f>
        <v>0</v>
      </c>
      <c r="AI99" s="98">
        <f>TEXT(AI88*AI103,"h:mm")*AI84*AI102</f>
        <v>0</v>
      </c>
      <c r="AJ99" s="98">
        <f>TEXT(AJ88*AJ103,"h:mm")*AJ84*AJ102</f>
        <v>0</v>
      </c>
      <c r="AK99" s="98">
        <f>TEXT(AK88*AK103,"h:mm")*AK84*AK102</f>
        <v>0</v>
      </c>
      <c r="AL99" s="98">
        <f>TEXT(AL88*AL103,"h:mm")*AL84*AL102</f>
        <v>0</v>
      </c>
      <c r="AM99" s="98">
        <f>TEXT(AM88*AM103,"h:mm")*AM84*AM102</f>
        <v>0</v>
      </c>
      <c r="AN99" s="98">
        <f>TEXT(AN88*AN103,"h:mm")*AN84*AN102</f>
        <v>0</v>
      </c>
      <c r="AO99" s="98">
        <f>TEXT(AO88*AO103,"h:mm")*AO84*AO102</f>
        <v>0</v>
      </c>
      <c r="AP99" s="98">
        <f>TEXT(AP88*AP103,"h:mm")*AP84*AP102</f>
        <v>0</v>
      </c>
      <c r="AQ99" s="98">
        <f>TEXT(AQ88*AQ103,"h:mm")*AQ84*AQ102</f>
        <v>0</v>
      </c>
      <c r="AR99" s="98">
        <f>TEXT(AR88*AR103,"h:mm")*AR84*AR102</f>
        <v>0</v>
      </c>
      <c r="AS99" s="98">
        <f>TEXT(AS88*AS103,"h:mm")*AS84*AS102</f>
        <v>0</v>
      </c>
      <c r="AT99" s="98">
        <f>TEXT(AT88*AT103,"h:mm")*AT84*AT102</f>
        <v>0</v>
      </c>
      <c r="AU99" s="98">
        <f>TEXT(AU88*AU103,"h:mm")*AU84*AU102</f>
        <v>0</v>
      </c>
      <c r="AV99" s="98">
        <f>TEXT(AV88*AV103,"h:mm")*AV84*AV102</f>
        <v>0</v>
      </c>
      <c r="AW99" s="98">
        <f>TEXT(AW88*AW103,"h:mm")*AW84*AW102</f>
        <v>0</v>
      </c>
      <c r="AX99" s="98">
        <f>TEXT(AX88*AX103,"h:mm")*AX84*AX102</f>
        <v>0</v>
      </c>
      <c r="AY99" s="98">
        <f>TEXT(AY88*AY103,"h:mm")*AY84*AY102</f>
        <v>0</v>
      </c>
      <c r="AZ99" s="98">
        <f>TEXT(AZ88*AZ103,"h:mm")*AZ84*AZ102</f>
        <v>0</v>
      </c>
      <c r="BA99" s="98">
        <f>TEXT(BA88*BA103,"h:mm")*BA84*BA102</f>
        <v>0</v>
      </c>
      <c r="BB99" s="98">
        <f>TEXT(BB88*BB103,"h:mm")*BB84*BB102</f>
        <v>0</v>
      </c>
      <c r="BC99" s="98">
        <f>TEXT(BC88*BC103,"h:mm")*BC84*BC102</f>
        <v>0</v>
      </c>
      <c r="BD99" s="98">
        <f>TEXT(BD88*BD103,"h:mm")*BD84*BD102</f>
        <v>0</v>
      </c>
      <c r="BE99" s="98">
        <f>TEXT(BE88*BE103,"h:mm")*BE84*BE102</f>
        <v>0</v>
      </c>
      <c r="BF99" s="98">
        <f>TEXT(BF88*BF103,"h:mm")*BF84*BF102</f>
        <v>0</v>
      </c>
      <c r="BG99" s="98">
        <f>TEXT(BG88*BG103,"h:mm")*BG84*BG102</f>
        <v>0</v>
      </c>
      <c r="BH99" s="98">
        <f>TEXT(BH88*BH103,"h:mm")*BH84*BH102</f>
        <v>0</v>
      </c>
      <c r="BI99" s="98">
        <f>TEXT(BI88*BI103,"h:mm")*BI84*BI102</f>
        <v>0</v>
      </c>
      <c r="BJ99" s="98">
        <f>TEXT(BJ88*BJ103,"h:mm")*BJ84*BJ102</f>
        <v>0</v>
      </c>
      <c r="BK99" s="98">
        <f>TEXT(BK88*BK103,"h:mm")*BK84*BK102</f>
        <v>0</v>
      </c>
      <c r="BL99" s="98">
        <f>TEXT(BL88*BL103,"h:mm")*BL84*BL102</f>
        <v>0</v>
      </c>
      <c r="BM99" s="98">
        <f>TEXT(BM88*BM103,"h:mm")*BM84*BM102</f>
        <v>0</v>
      </c>
      <c r="BN99" s="98">
        <f>TEXT(BN88*BN103,"h:mm")*BN84*BN102</f>
        <v>0</v>
      </c>
      <c r="BO99" s="98">
        <f>TEXT(BO88*BO103,"h:mm")*BO84*BO102</f>
        <v>0</v>
      </c>
      <c r="BP99" s="99">
        <f>TEXT(BP88*BP103,"h:mm")*BP84*BP102</f>
        <v>0</v>
      </c>
      <c r="BQ99" s="16">
        <f>COUNTIF(I99:BP99,"&gt;=00:30")</f>
        <v>7</v>
      </c>
    </row>
    <row r="100" spans="2:69" s="16" customFormat="1" ht="5.0999999999999996" customHeight="1" x14ac:dyDescent="0.2">
      <c r="D100" s="22"/>
      <c r="E100" s="22"/>
      <c r="F100" s="24">
        <v>0.5</v>
      </c>
      <c r="G100" s="24">
        <v>0.50694444444444442</v>
      </c>
      <c r="H100" s="25" t="str">
        <f>TEXT(G100-F100,"h:mm")</f>
        <v>0:10</v>
      </c>
      <c r="I100" s="16">
        <f>IF(I97="nein",0,IF(I98="nein",0,1))</f>
        <v>1</v>
      </c>
      <c r="J100" s="16">
        <f>IF(J97="nein",0,IF(J98="nein",0,1))</f>
        <v>1</v>
      </c>
      <c r="K100" s="16">
        <f>IF(K97="nein",0,IF(K98="nein",0,1))</f>
        <v>1</v>
      </c>
      <c r="L100" s="16">
        <f>IF(L97="nein",0,IF(L98="nein",0,1))</f>
        <v>1</v>
      </c>
      <c r="M100" s="16">
        <f>IF(M97="nein",0,IF(M98="nein",0,1))</f>
        <v>1</v>
      </c>
      <c r="N100" s="16">
        <f>IF(N97="nein",0,IF(N98="nein",0,1))</f>
        <v>1</v>
      </c>
      <c r="O100" s="16">
        <f>IF(O97="nein",0,IF(O98="nein",0,1))</f>
        <v>1</v>
      </c>
      <c r="P100" s="16">
        <f>IF(P97="nein",0,IF(P98="nein",0,1))</f>
        <v>0</v>
      </c>
      <c r="Q100" s="16">
        <f>IF(Q97="nein",0,IF(Q98="nein",0,1))</f>
        <v>0</v>
      </c>
      <c r="R100" s="16">
        <f>IF(R97="nein",0,IF(R98="nein",0,1))</f>
        <v>0</v>
      </c>
      <c r="S100" s="16">
        <f>IF(S97="nein",0,IF(S98="nein",0,1))</f>
        <v>0</v>
      </c>
      <c r="T100" s="16">
        <f>IF(T97="nein",0,IF(T98="nein",0,1))</f>
        <v>0</v>
      </c>
      <c r="U100" s="16">
        <f>IF(U97="nein",0,IF(U98="nein",0,1))</f>
        <v>0</v>
      </c>
      <c r="V100" s="16">
        <f>IF(V97="nein",0,IF(V98="nein",0,1))</f>
        <v>0</v>
      </c>
      <c r="W100" s="16">
        <f>IF(W97="nein",0,IF(W98="nein",0,1))</f>
        <v>0</v>
      </c>
      <c r="X100" s="16">
        <f>IF(X97="nein",0,IF(X98="nein",0,1))</f>
        <v>0</v>
      </c>
      <c r="Y100" s="16">
        <f>IF(Y97="nein",0,IF(Y98="nein",0,1))</f>
        <v>0</v>
      </c>
      <c r="Z100" s="16">
        <f>IF(Z97="nein",0,IF(Z98="nein",0,1))</f>
        <v>0</v>
      </c>
      <c r="AA100" s="16">
        <f>IF(AA97="nein",0,IF(AA98="nein",0,1))</f>
        <v>0</v>
      </c>
      <c r="AB100" s="16">
        <f>IF(AB97="nein",0,IF(AB98="nein",0,1))</f>
        <v>0</v>
      </c>
      <c r="AC100" s="16">
        <f>IF(AC97="nein",0,IF(AC98="nein",0,1))</f>
        <v>0</v>
      </c>
      <c r="AD100" s="16">
        <f>IF(AD97="nein",0,IF(AD98="nein",0,1))</f>
        <v>0</v>
      </c>
      <c r="AE100" s="16">
        <f>IF(AE97="nein",0,IF(AE98="nein",0,1))</f>
        <v>0</v>
      </c>
      <c r="AF100" s="16">
        <f>IF(AF97="nein",0,IF(AF98="nein",0,1))</f>
        <v>0</v>
      </c>
      <c r="AG100" s="16">
        <f>IF(AG97="nein",0,IF(AG98="nein",0,1))</f>
        <v>0</v>
      </c>
      <c r="AH100" s="16">
        <f>IF(AH97="nein",0,IF(AH98="nein",0,1))</f>
        <v>0</v>
      </c>
      <c r="AI100" s="16">
        <f>IF(AI97="nein",0,IF(AI98="nein",0,1))</f>
        <v>0</v>
      </c>
      <c r="AJ100" s="16">
        <f>IF(AJ97="nein",0,IF(AJ98="nein",0,1))</f>
        <v>0</v>
      </c>
      <c r="AK100" s="16">
        <f>IF(AK97="nein",0,IF(AK98="nein",0,1))</f>
        <v>0</v>
      </c>
      <c r="AL100" s="16">
        <f>IF(AL97="nein",0,IF(AL98="nein",0,1))</f>
        <v>0</v>
      </c>
      <c r="AM100" s="16">
        <f>IF(AM97="nein",0,IF(AM98="nein",0,1))</f>
        <v>0</v>
      </c>
      <c r="AN100" s="16">
        <f>IF(AN97="nein",0,IF(AN98="nein",0,1))</f>
        <v>0</v>
      </c>
      <c r="AO100" s="16">
        <f>IF(AO97="nein",0,IF(AO98="nein",0,1))</f>
        <v>0</v>
      </c>
      <c r="AP100" s="16">
        <f>IF(AP97="nein",0,IF(AP98="nein",0,1))</f>
        <v>0</v>
      </c>
      <c r="AQ100" s="16">
        <f>IF(AQ97="nein",0,IF(AQ98="nein",0,1))</f>
        <v>0</v>
      </c>
      <c r="AR100" s="16">
        <f>IF(AR97="nein",0,IF(AR98="nein",0,1))</f>
        <v>0</v>
      </c>
      <c r="AS100" s="16">
        <f>IF(AS97="nein",0,IF(AS98="nein",0,1))</f>
        <v>0</v>
      </c>
      <c r="AT100" s="16">
        <f>IF(AT97="nein",0,IF(AT98="nein",0,1))</f>
        <v>0</v>
      </c>
      <c r="AU100" s="16">
        <f>IF(AU97="nein",0,IF(AU98="nein",0,1))</f>
        <v>0</v>
      </c>
      <c r="AV100" s="16">
        <f>IF(AV97="nein",0,IF(AV98="nein",0,1))</f>
        <v>0</v>
      </c>
      <c r="AW100" s="16">
        <f>IF(AW97="nein",0,IF(AW98="nein",0,1))</f>
        <v>0</v>
      </c>
      <c r="AX100" s="16">
        <f>IF(AX97="nein",0,IF(AX98="nein",0,1))</f>
        <v>0</v>
      </c>
      <c r="AY100" s="16">
        <f>IF(AY97="nein",0,IF(AY98="nein",0,1))</f>
        <v>0</v>
      </c>
      <c r="AZ100" s="16">
        <f>IF(AZ97="nein",0,IF(AZ98="nein",0,1))</f>
        <v>0</v>
      </c>
      <c r="BA100" s="16">
        <f>IF(BA97="nein",0,IF(BA98="nein",0,1))</f>
        <v>0</v>
      </c>
      <c r="BB100" s="16">
        <f>IF(BB97="nein",0,IF(BB98="nein",0,1))</f>
        <v>0</v>
      </c>
      <c r="BC100" s="16">
        <f>IF(BC97="nein",0,IF(BC98="nein",0,1))</f>
        <v>0</v>
      </c>
      <c r="BD100" s="16">
        <f>IF(BD97="nein",0,IF(BD98="nein",0,1))</f>
        <v>0</v>
      </c>
      <c r="BE100" s="16">
        <f>IF(BE97="nein",0,IF(BE98="nein",0,1))</f>
        <v>0</v>
      </c>
      <c r="BF100" s="16">
        <f>IF(BF97="nein",0,IF(BF98="nein",0,1))</f>
        <v>0</v>
      </c>
      <c r="BG100" s="16">
        <f>IF(BG97="nein",0,IF(BG98="nein",0,1))</f>
        <v>0</v>
      </c>
      <c r="BH100" s="16">
        <f>IF(BH97="nein",0,IF(BH98="nein",0,1))</f>
        <v>0</v>
      </c>
      <c r="BI100" s="16">
        <f>IF(BI97="nein",0,IF(BI98="nein",0,1))</f>
        <v>0</v>
      </c>
      <c r="BJ100" s="16">
        <f>IF(BJ97="nein",0,IF(BJ98="nein",0,1))</f>
        <v>0</v>
      </c>
      <c r="BK100" s="16">
        <f>IF(BK97="nein",0,IF(BK98="nein",0,1))</f>
        <v>0</v>
      </c>
      <c r="BL100" s="16">
        <f>IF(BL97="nein",0,IF(BL98="nein",0,1))</f>
        <v>0</v>
      </c>
      <c r="BM100" s="16">
        <f>IF(BM97="nein",0,IF(BM98="nein",0,1))</f>
        <v>0</v>
      </c>
      <c r="BN100" s="16">
        <f>IF(BN97="nein",0,IF(BN98="nein",0,1))</f>
        <v>0</v>
      </c>
      <c r="BO100" s="16">
        <f>IF(BO97="nein",0,IF(BO98="nein",0,1))</f>
        <v>0</v>
      </c>
      <c r="BP100" s="16">
        <f>IF(BP97="nein",0,IF(BP98="nein",0,1))</f>
        <v>0</v>
      </c>
    </row>
    <row r="101" spans="2:69" s="16" customFormat="1" ht="5.0999999999999996" customHeight="1" x14ac:dyDescent="0.2">
      <c r="D101" s="22"/>
      <c r="E101" s="22"/>
      <c r="I101" s="16">
        <f>IF(I89="",0,IF(I90="",0,IF(I91="",0,1)))</f>
        <v>1</v>
      </c>
      <c r="J101" s="16">
        <f>IF(J89="",0,IF(J90="",0,IF(J91="",0,1)))</f>
        <v>1</v>
      </c>
      <c r="K101" s="16">
        <f>IF(K89="",0,IF(K90="",0,IF(K91="",0,1)))</f>
        <v>1</v>
      </c>
      <c r="L101" s="16">
        <f>IF(L89="",0,IF(L90="",0,IF(L91="",0,1)))</f>
        <v>1</v>
      </c>
      <c r="M101" s="16">
        <f>IF(M89="",0,IF(M90="",0,IF(M91="",0,1)))</f>
        <v>1</v>
      </c>
      <c r="N101" s="16">
        <f>IF(N89="",0,IF(N90="",0,IF(N91="",0,1)))</f>
        <v>1</v>
      </c>
      <c r="O101" s="16">
        <f>IF(O89="",0,IF(O90="",0,IF(O91="",0,1)))</f>
        <v>1</v>
      </c>
      <c r="P101" s="16">
        <f>IF(P89="",0,IF(P90="",0,IF(P91="",0,1)))</f>
        <v>0</v>
      </c>
      <c r="Q101" s="16">
        <f>IF(Q89="",0,IF(Q90="",0,IF(Q91="",0,1)))</f>
        <v>0</v>
      </c>
      <c r="R101" s="16">
        <f>IF(R89="",0,IF(R90="",0,IF(R91="",0,1)))</f>
        <v>0</v>
      </c>
      <c r="S101" s="16">
        <f>IF(S89="",0,IF(S90="",0,IF(S91="",0,1)))</f>
        <v>0</v>
      </c>
      <c r="T101" s="16">
        <f>IF(T89="",0,IF(T90="",0,IF(T91="",0,1)))</f>
        <v>0</v>
      </c>
      <c r="U101" s="16">
        <f>IF(U89="",0,IF(U90="",0,IF(U91="",0,1)))</f>
        <v>0</v>
      </c>
      <c r="V101" s="16">
        <f>IF(V89="",0,IF(V90="",0,IF(V91="",0,1)))</f>
        <v>0</v>
      </c>
      <c r="W101" s="16">
        <f>IF(W89="",0,IF(W90="",0,IF(W91="",0,1)))</f>
        <v>0</v>
      </c>
      <c r="X101" s="16">
        <f>IF(X89="",0,IF(X90="",0,IF(X91="",0,1)))</f>
        <v>0</v>
      </c>
      <c r="Y101" s="16">
        <f>IF(Y89="",0,IF(Y90="",0,IF(Y91="",0,1)))</f>
        <v>0</v>
      </c>
      <c r="Z101" s="16">
        <f>IF(Z89="",0,IF(Z90="",0,IF(Z91="",0,1)))</f>
        <v>0</v>
      </c>
      <c r="AA101" s="16">
        <f>IF(AA89="",0,IF(AA90="",0,IF(AA91="",0,1)))</f>
        <v>0</v>
      </c>
      <c r="AB101" s="16">
        <f>IF(AB89="",0,IF(AB90="",0,IF(AB91="",0,1)))</f>
        <v>0</v>
      </c>
      <c r="AC101" s="16">
        <f>IF(AC89="",0,IF(AC90="",0,IF(AC91="",0,1)))</f>
        <v>0</v>
      </c>
      <c r="AD101" s="16">
        <f>IF(AD89="",0,IF(AD90="",0,IF(AD91="",0,1)))</f>
        <v>0</v>
      </c>
      <c r="AE101" s="16">
        <f>IF(AE89="",0,IF(AE90="",0,IF(AE91="",0,1)))</f>
        <v>0</v>
      </c>
      <c r="AF101" s="16">
        <f>IF(AF89="",0,IF(AF90="",0,IF(AF91="",0,1)))</f>
        <v>0</v>
      </c>
      <c r="AG101" s="16">
        <f>IF(AG89="",0,IF(AG90="",0,IF(AG91="",0,1)))</f>
        <v>0</v>
      </c>
      <c r="AH101" s="16">
        <f>IF(AH89="",0,IF(AH90="",0,IF(AH91="",0,1)))</f>
        <v>0</v>
      </c>
      <c r="AI101" s="16">
        <f>IF(AI89="",0,IF(AI90="",0,IF(AI91="",0,1)))</f>
        <v>0</v>
      </c>
      <c r="AJ101" s="16">
        <f>IF(AJ89="",0,IF(AJ90="",0,IF(AJ91="",0,1)))</f>
        <v>0</v>
      </c>
      <c r="AK101" s="16">
        <f>IF(AK89="",0,IF(AK90="",0,IF(AK91="",0,1)))</f>
        <v>0</v>
      </c>
      <c r="AL101" s="16">
        <f>IF(AL89="",0,IF(AL90="",0,IF(AL91="",0,1)))</f>
        <v>0</v>
      </c>
      <c r="AM101" s="16">
        <f>IF(AM89="",0,IF(AM90="",0,IF(AM91="",0,1)))</f>
        <v>0</v>
      </c>
      <c r="AN101" s="16">
        <f>IF(AN89="",0,IF(AN90="",0,IF(AN91="",0,1)))</f>
        <v>0</v>
      </c>
      <c r="AO101" s="16">
        <f>IF(AO89="",0,IF(AO90="",0,IF(AO91="",0,1)))</f>
        <v>0</v>
      </c>
      <c r="AP101" s="16">
        <f>IF(AP89="",0,IF(AP90="",0,IF(AP91="",0,1)))</f>
        <v>0</v>
      </c>
      <c r="AQ101" s="16">
        <f>IF(AQ89="",0,IF(AQ90="",0,IF(AQ91="",0,1)))</f>
        <v>0</v>
      </c>
      <c r="AR101" s="16">
        <f>IF(AR89="",0,IF(AR90="",0,IF(AR91="",0,1)))</f>
        <v>0</v>
      </c>
      <c r="AS101" s="16">
        <f>IF(AS89="",0,IF(AS90="",0,IF(AS91="",0,1)))</f>
        <v>0</v>
      </c>
      <c r="AT101" s="16">
        <f>IF(AT89="",0,IF(AT90="",0,IF(AT91="",0,1)))</f>
        <v>0</v>
      </c>
      <c r="AU101" s="16">
        <f>IF(AU89="",0,IF(AU90="",0,IF(AU91="",0,1)))</f>
        <v>0</v>
      </c>
      <c r="AV101" s="16">
        <f>IF(AV89="",0,IF(AV90="",0,IF(AV91="",0,1)))</f>
        <v>0</v>
      </c>
      <c r="AW101" s="16">
        <f>IF(AW89="",0,IF(AW90="",0,IF(AW91="",0,1)))</f>
        <v>0</v>
      </c>
      <c r="AX101" s="16">
        <f>IF(AX89="",0,IF(AX90="",0,IF(AX91="",0,1)))</f>
        <v>0</v>
      </c>
      <c r="AY101" s="16">
        <f>IF(AY89="",0,IF(AY90="",0,IF(AY91="",0,1)))</f>
        <v>0</v>
      </c>
      <c r="AZ101" s="16">
        <f>IF(AZ89="",0,IF(AZ90="",0,IF(AZ91="",0,1)))</f>
        <v>0</v>
      </c>
      <c r="BA101" s="16">
        <f>IF(BA89="",0,IF(BA90="",0,IF(BA91="",0,1)))</f>
        <v>0</v>
      </c>
      <c r="BB101" s="16">
        <f>IF(BB89="",0,IF(BB90="",0,IF(BB91="",0,1)))</f>
        <v>0</v>
      </c>
      <c r="BC101" s="16">
        <f>IF(BC89="",0,IF(BC90="",0,IF(BC91="",0,1)))</f>
        <v>0</v>
      </c>
      <c r="BD101" s="16">
        <f>IF(BD89="",0,IF(BD90="",0,IF(BD91="",0,1)))</f>
        <v>0</v>
      </c>
      <c r="BE101" s="16">
        <f>IF(BE89="",0,IF(BE90="",0,IF(BE91="",0,1)))</f>
        <v>0</v>
      </c>
      <c r="BF101" s="16">
        <f>IF(BF89="",0,IF(BF90="",0,IF(BF91="",0,1)))</f>
        <v>0</v>
      </c>
      <c r="BG101" s="16">
        <f>IF(BG89="",0,IF(BG90="",0,IF(BG91="",0,1)))</f>
        <v>0</v>
      </c>
      <c r="BH101" s="16">
        <f>IF(BH89="",0,IF(BH90="",0,IF(BH91="",0,1)))</f>
        <v>0</v>
      </c>
      <c r="BI101" s="16">
        <f>IF(BI89="",0,IF(BI90="",0,IF(BI91="",0,1)))</f>
        <v>0</v>
      </c>
      <c r="BJ101" s="16">
        <f>IF(BJ89="",0,IF(BJ90="",0,IF(BJ91="",0,1)))</f>
        <v>0</v>
      </c>
      <c r="BK101" s="16">
        <f>IF(BK89="",0,IF(BK90="",0,IF(BK91="",0,1)))</f>
        <v>0</v>
      </c>
      <c r="BL101" s="16">
        <f>IF(BL89="",0,IF(BL90="",0,IF(BL91="",0,1)))</f>
        <v>0</v>
      </c>
      <c r="BM101" s="16">
        <f>IF(BM89="",0,IF(BM90="",0,IF(BM91="",0,1)))</f>
        <v>0</v>
      </c>
      <c r="BN101" s="16">
        <f>IF(BN89="",0,IF(BN90="",0,IF(BN91="",0,1)))</f>
        <v>0</v>
      </c>
      <c r="BO101" s="16">
        <f>IF(BO89="",0,IF(BO90="",0,IF(BO91="",0,1)))</f>
        <v>0</v>
      </c>
      <c r="BP101" s="16">
        <f>IF(BP89="",0,IF(BP90="",0,IF(BP91="",0,1)))</f>
        <v>0</v>
      </c>
    </row>
    <row r="102" spans="2:69" s="16" customFormat="1" ht="5.0999999999999996" customHeight="1" x14ac:dyDescent="0.2">
      <c r="D102" s="22"/>
      <c r="E102" s="22"/>
      <c r="I102" s="16">
        <f>IF(I88&gt;=H100,1,0)</f>
        <v>1</v>
      </c>
      <c r="J102" s="16">
        <f>IF(J88&gt;=H100,1,0)</f>
        <v>1</v>
      </c>
      <c r="K102" s="16">
        <f>IF(K88&gt;=H100,1,0)</f>
        <v>1</v>
      </c>
      <c r="L102" s="16">
        <f>IF(L88&gt;=H100,1,0)</f>
        <v>1</v>
      </c>
      <c r="M102" s="16">
        <f>IF(M88&gt;=H100,1,0)</f>
        <v>1</v>
      </c>
      <c r="N102" s="16">
        <f>IF(N88&gt;=H100,1,0)</f>
        <v>1</v>
      </c>
      <c r="O102" s="16">
        <f>IF(O88&gt;=H100,1,0)</f>
        <v>1</v>
      </c>
      <c r="P102" s="16">
        <f>IF(P88&gt;=H100,1,0)</f>
        <v>0</v>
      </c>
      <c r="Q102" s="16">
        <f>IF(Q88&gt;=H100,1,0)</f>
        <v>0</v>
      </c>
      <c r="R102" s="16">
        <f>IF(R88&gt;=H100,1,0)</f>
        <v>0</v>
      </c>
      <c r="S102" s="16">
        <f>IF(S88&gt;=H100,1,0)</f>
        <v>0</v>
      </c>
      <c r="T102" s="16">
        <f>IF(T88&gt;=H100,1,0)</f>
        <v>0</v>
      </c>
      <c r="U102" s="16">
        <f>IF(U88&gt;=H100,1,0)</f>
        <v>0</v>
      </c>
      <c r="V102" s="16">
        <f>IF(V88&gt;=H100,1,0)</f>
        <v>0</v>
      </c>
      <c r="W102" s="16">
        <f>IF(W88&gt;=H100,1,0)</f>
        <v>0</v>
      </c>
      <c r="X102" s="16">
        <f>IF(X88&gt;=H100,1,0)</f>
        <v>0</v>
      </c>
      <c r="Y102" s="16">
        <f>IF(Y88&gt;=H100,1,0)</f>
        <v>0</v>
      </c>
      <c r="Z102" s="16">
        <f>IF(Z88&gt;=H100,1,0)</f>
        <v>0</v>
      </c>
      <c r="AA102" s="16">
        <f>IF(AA88&gt;=H100,1,0)</f>
        <v>0</v>
      </c>
      <c r="AB102" s="16">
        <f>IF(AB88&gt;=H100,1,0)</f>
        <v>0</v>
      </c>
      <c r="AC102" s="16">
        <f>IF(AC88&gt;=H100,1,0)</f>
        <v>0</v>
      </c>
      <c r="AD102" s="16">
        <f>IF(AD88&gt;=H100,1,0)</f>
        <v>0</v>
      </c>
      <c r="AE102" s="16">
        <f>IF(AE88&gt;=H100,1,0)</f>
        <v>0</v>
      </c>
      <c r="AF102" s="16">
        <f>IF(AF88&gt;=H100,1,0)</f>
        <v>0</v>
      </c>
      <c r="AG102" s="16">
        <f>IF(AG88&gt;=H100,1,0)</f>
        <v>0</v>
      </c>
      <c r="AH102" s="16">
        <f>IF(AH88&gt;=H100,1,0)</f>
        <v>0</v>
      </c>
      <c r="AI102" s="16">
        <f>IF(AI88&gt;=H100,1,0)</f>
        <v>0</v>
      </c>
      <c r="AJ102" s="16">
        <f>IF(AJ88&gt;=H100,1,0)</f>
        <v>0</v>
      </c>
      <c r="AK102" s="16">
        <f>IF(AK88&gt;=H100,1,0)</f>
        <v>0</v>
      </c>
      <c r="AL102" s="16">
        <f>IF(AL88&gt;=H100,1,0)</f>
        <v>0</v>
      </c>
      <c r="AM102" s="16">
        <f>IF(AM88&gt;=H100,1,0)</f>
        <v>0</v>
      </c>
      <c r="AN102" s="16">
        <f>IF(AN88&gt;=H100,1,0)</f>
        <v>0</v>
      </c>
      <c r="AO102" s="16">
        <f>IF(AO88&gt;=H100,1,0)</f>
        <v>0</v>
      </c>
      <c r="AP102" s="16">
        <f>IF(AP88&gt;=H100,1,0)</f>
        <v>0</v>
      </c>
      <c r="AQ102" s="16">
        <f>IF(AQ88&gt;=H100,1,0)</f>
        <v>0</v>
      </c>
      <c r="AR102" s="16">
        <f>IF(AR88&gt;=H100,1,0)</f>
        <v>0</v>
      </c>
      <c r="AS102" s="16">
        <f>IF(AS88&gt;=H100,1,0)</f>
        <v>0</v>
      </c>
      <c r="AT102" s="16">
        <f>IF(AT88&gt;=H100,1,0)</f>
        <v>0</v>
      </c>
      <c r="AU102" s="16">
        <f>IF(AU88&gt;=H100,1,0)</f>
        <v>0</v>
      </c>
      <c r="AV102" s="16">
        <f>IF(AV88&gt;=H100,1,0)</f>
        <v>0</v>
      </c>
      <c r="AW102" s="16">
        <f>IF(AW88&gt;=H100,1,0)</f>
        <v>0</v>
      </c>
      <c r="AX102" s="16">
        <f>IF(AX88&gt;=H100,1,0)</f>
        <v>0</v>
      </c>
      <c r="AY102" s="16">
        <f>IF(AY88&gt;=H100,1,0)</f>
        <v>0</v>
      </c>
      <c r="AZ102" s="16">
        <f>IF(AZ88&gt;=H100,1,0)</f>
        <v>0</v>
      </c>
      <c r="BA102" s="16">
        <f>IF(BA88&gt;=H100,1,0)</f>
        <v>0</v>
      </c>
      <c r="BB102" s="16">
        <f>IF(BB88&gt;=H100,1,0)</f>
        <v>0</v>
      </c>
      <c r="BC102" s="16">
        <f>IF(BC88&gt;=H100,1,0)</f>
        <v>0</v>
      </c>
      <c r="BD102" s="16">
        <f>IF(BD88&gt;=H100,1,0)</f>
        <v>0</v>
      </c>
      <c r="BE102" s="16">
        <f>IF(BE88&gt;=H100,1,0)</f>
        <v>0</v>
      </c>
      <c r="BF102" s="16">
        <f>IF(BF88&gt;=H100,1,0)</f>
        <v>0</v>
      </c>
      <c r="BG102" s="16">
        <f>IF(BG88&gt;=H100,1,0)</f>
        <v>0</v>
      </c>
      <c r="BH102" s="16">
        <f>IF(BH88&gt;=H100,1,0)</f>
        <v>0</v>
      </c>
      <c r="BI102" s="16">
        <f>IF(BI88&gt;=H100,1,0)</f>
        <v>0</v>
      </c>
      <c r="BJ102" s="16">
        <f>IF(BJ88&gt;=H100,1,0)</f>
        <v>0</v>
      </c>
      <c r="BK102" s="16">
        <f>IF(BK88&gt;=H100,1,0)</f>
        <v>0</v>
      </c>
      <c r="BL102" s="16">
        <f>IF(BL88&gt;=H100,1,0)</f>
        <v>0</v>
      </c>
      <c r="BM102" s="16">
        <f>IF(BM88&gt;=H100,1,0)</f>
        <v>0</v>
      </c>
      <c r="BN102" s="16">
        <f>IF(BN88&gt;=H100,1,0)</f>
        <v>0</v>
      </c>
      <c r="BO102" s="16">
        <f>IF(BO88&gt;=H100,1,0)</f>
        <v>0</v>
      </c>
      <c r="BP102" s="16">
        <f>IF(BP88&gt;=H100,1,0)</f>
        <v>0</v>
      </c>
    </row>
    <row r="103" spans="2:69" s="16" customFormat="1" ht="5.0999999999999996" customHeight="1" thickBot="1" x14ac:dyDescent="0.25">
      <c r="D103" s="22"/>
      <c r="E103" s="22"/>
      <c r="I103" s="16">
        <f>(IF(I89="",0,1))+(IF(I90="",0,1))+(IF(I91="",0,1))+(IF(I92="",0,1))+(IF(I93="",0,1)+(IF(I94="",0,1))+(IF(I95="",0,1))+(IF(I96="",0,1)))</f>
        <v>3</v>
      </c>
      <c r="J103" s="16">
        <f>(IF(J89="",0,1))+(IF(J90="",0,1))+(IF(J91="",0,1))+(IF(J92="",0,1))+(IF(J93="",0,1)+(IF(J94="",0,1))+(IF(J95="",0,1))+(IF(J96="",0,1)))</f>
        <v>3</v>
      </c>
      <c r="K103" s="16">
        <f>(IF(K89="",0,1))+(IF(K90="",0,1))+(IF(K91="",0,1))+(IF(K92="",0,1))+(IF(K93="",0,1)+(IF(K94="",0,1))+(IF(K95="",0,1))+(IF(K96="",0,1)))</f>
        <v>3</v>
      </c>
      <c r="L103" s="16">
        <f>(IF(L89="",0,1))+(IF(L90="",0,1))+(IF(L91="",0,1))+(IF(L92="",0,1))+(IF(L93="",0,1)+(IF(L94="",0,1))+(IF(L95="",0,1))+(IF(L96="",0,1)))</f>
        <v>3</v>
      </c>
      <c r="M103" s="16">
        <f>(IF(M89="",0,1))+(IF(M90="",0,1))+(IF(M91="",0,1))+(IF(M92="",0,1))+(IF(M93="",0,1)+(IF(M94="",0,1))+(IF(M95="",0,1))+(IF(M96="",0,1)))</f>
        <v>3</v>
      </c>
      <c r="N103" s="16">
        <f>(IF(N89="",0,1))+(IF(N90="",0,1))+(IF(N91="",0,1))+(IF(N92="",0,1))+(IF(N93="",0,1)+(IF(N94="",0,1))+(IF(N95="",0,1))+(IF(N96="",0,1)))</f>
        <v>3</v>
      </c>
      <c r="O103" s="16">
        <f>(IF(O89="",0,1))+(IF(O90="",0,1))+(IF(O91="",0,1))+(IF(O92="",0,1))+(IF(O93="",0,1)+(IF(O94="",0,1))+(IF(O95="",0,1))+(IF(O96="",0,1)))</f>
        <v>3</v>
      </c>
      <c r="P103" s="16">
        <f>(IF(P89="",0,1))+(IF(P90="",0,1))+(IF(P91="",0,1))+(IF(P92="",0,1))+(IF(P93="",0,1)+(IF(P94="",0,1))+(IF(P95="",0,1))+(IF(P96="",0,1)))</f>
        <v>0</v>
      </c>
      <c r="Q103" s="16">
        <f>(IF(Q89="",0,1))+(IF(Q90="",0,1))+(IF(Q91="",0,1))+(IF(Q92="",0,1))+(IF(Q93="",0,1)+(IF(Q94="",0,1))+(IF(Q95="",0,1))+(IF(Q96="",0,1)))</f>
        <v>0</v>
      </c>
      <c r="R103" s="16">
        <f>(IF(R89="",0,1))+(IF(R90="",0,1))+(IF(R91="",0,1))+(IF(R92="",0,1))+(IF(R93="",0,1)+(IF(R94="",0,1))+(IF(R95="",0,1))+(IF(R96="",0,1)))</f>
        <v>0</v>
      </c>
      <c r="S103" s="16">
        <f>(IF(S89="",0,1))+(IF(S90="",0,1))+(IF(S91="",0,1))+(IF(S92="",0,1))+(IF(S93="",0,1)+(IF(S94="",0,1))+(IF(S95="",0,1))+(IF(S96="",0,1)))</f>
        <v>0</v>
      </c>
      <c r="T103" s="16">
        <f>(IF(T89="",0,1))+(IF(T90="",0,1))+(IF(T91="",0,1))+(IF(T92="",0,1))+(IF(T93="",0,1)+(IF(T94="",0,1))+(IF(T95="",0,1))+(IF(T96="",0,1)))</f>
        <v>0</v>
      </c>
      <c r="U103" s="16">
        <f>(IF(U89="",0,1))+(IF(U90="",0,1))+(IF(U91="",0,1))+(IF(U92="",0,1))+(IF(U93="",0,1)+(IF(U94="",0,1))+(IF(U95="",0,1))+(IF(U96="",0,1)))</f>
        <v>0</v>
      </c>
      <c r="V103" s="16">
        <f>(IF(V89="",0,1))+(IF(V90="",0,1))+(IF(V91="",0,1))+(IF(V92="",0,1))+(IF(V93="",0,1)+(IF(V94="",0,1))+(IF(V95="",0,1))+(IF(V96="",0,1)))</f>
        <v>0</v>
      </c>
      <c r="W103" s="16">
        <f>(IF(W89="",0,1))+(IF(W90="",0,1))+(IF(W91="",0,1))+(IF(W92="",0,1))+(IF(W93="",0,1)+(IF(W94="",0,1))+(IF(W95="",0,1))+(IF(W96="",0,1)))</f>
        <v>0</v>
      </c>
      <c r="X103" s="16">
        <f>(IF(X89="",0,1))+(IF(X90="",0,1))+(IF(X91="",0,1))+(IF(X92="",0,1))+(IF(X93="",0,1)+(IF(X94="",0,1))+(IF(X95="",0,1))+(IF(X96="",0,1)))</f>
        <v>0</v>
      </c>
      <c r="Y103" s="16">
        <f>(IF(Y89="",0,1))+(IF(Y90="",0,1))+(IF(Y91="",0,1))+(IF(Y92="",0,1))+(IF(Y93="",0,1)+(IF(Y94="",0,1))+(IF(Y95="",0,1))+(IF(Y96="",0,1)))</f>
        <v>0</v>
      </c>
      <c r="Z103" s="16">
        <f>(IF(Z89="",0,1))+(IF(Z90="",0,1))+(IF(Z91="",0,1))+(IF(Z92="",0,1))+(IF(Z93="",0,1)+(IF(Z94="",0,1))+(IF(Z95="",0,1))+(IF(Z96="",0,1)))</f>
        <v>0</v>
      </c>
      <c r="AA103" s="16">
        <f>(IF(AA89="",0,1))+(IF(AA90="",0,1))+(IF(AA91="",0,1))+(IF(AA92="",0,1))+(IF(AA93="",0,1)+(IF(AA94="",0,1))+(IF(AA95="",0,1))+(IF(AA96="",0,1)))</f>
        <v>0</v>
      </c>
      <c r="AB103" s="16">
        <f>(IF(AB89="",0,1))+(IF(AB90="",0,1))+(IF(AB91="",0,1))+(IF(AB92="",0,1))+(IF(AB93="",0,1)+(IF(AB94="",0,1))+(IF(AB95="",0,1))+(IF(AB96="",0,1)))</f>
        <v>0</v>
      </c>
      <c r="AC103" s="16">
        <f>(IF(AC89="",0,1))+(IF(AC90="",0,1))+(IF(AC91="",0,1))+(IF(AC92="",0,1))+(IF(AC93="",0,1)+(IF(AC94="",0,1))+(IF(AC95="",0,1))+(IF(AC96="",0,1)))</f>
        <v>0</v>
      </c>
      <c r="AD103" s="16">
        <f>(IF(AD89="",0,1))+(IF(AD90="",0,1))+(IF(AD91="",0,1))+(IF(AD92="",0,1))+(IF(AD93="",0,1)+(IF(AD94="",0,1))+(IF(AD95="",0,1))+(IF(AD96="",0,1)))</f>
        <v>0</v>
      </c>
      <c r="AE103" s="16">
        <f>(IF(AE89="",0,1))+(IF(AE90="",0,1))+(IF(AE91="",0,1))+(IF(AE92="",0,1))+(IF(AE93="",0,1)+(IF(AE94="",0,1))+(IF(AE95="",0,1))+(IF(AE96="",0,1)))</f>
        <v>0</v>
      </c>
      <c r="AF103" s="16">
        <f>(IF(AF89="",0,1))+(IF(AF90="",0,1))+(IF(AF91="",0,1))+(IF(AF92="",0,1))+(IF(AF93="",0,1)+(IF(AF94="",0,1))+(IF(AF95="",0,1))+(IF(AF96="",0,1)))</f>
        <v>0</v>
      </c>
      <c r="AG103" s="16">
        <f>(IF(AG89="",0,1))+(IF(AG90="",0,1))+(IF(AG91="",0,1))+(IF(AG92="",0,1))+(IF(AG93="",0,1)+(IF(AG94="",0,1))+(IF(AG95="",0,1))+(IF(AG96="",0,1)))</f>
        <v>0</v>
      </c>
      <c r="AH103" s="16">
        <f>(IF(AH89="",0,1))+(IF(AH90="",0,1))+(IF(AH91="",0,1))+(IF(AH92="",0,1))+(IF(AH93="",0,1)+(IF(AH94="",0,1))+(IF(AH95="",0,1))+(IF(AH96="",0,1)))</f>
        <v>0</v>
      </c>
      <c r="AI103" s="16">
        <f>(IF(AI89="",0,1))+(IF(AI90="",0,1))+(IF(AI91="",0,1))+(IF(AI92="",0,1))+(IF(AI93="",0,1)+(IF(AI94="",0,1))+(IF(AI95="",0,1))+(IF(AI96="",0,1)))</f>
        <v>0</v>
      </c>
      <c r="AJ103" s="16">
        <f>(IF(AJ89="",0,1))+(IF(AJ90="",0,1))+(IF(AJ91="",0,1))+(IF(AJ92="",0,1))+(IF(AJ93="",0,1)+(IF(AJ94="",0,1))+(IF(AJ95="",0,1))+(IF(AJ96="",0,1)))</f>
        <v>0</v>
      </c>
      <c r="AK103" s="16">
        <f>(IF(AK89="",0,1))+(IF(AK90="",0,1))+(IF(AK91="",0,1))+(IF(AK92="",0,1))+(IF(AK93="",0,1)+(IF(AK94="",0,1))+(IF(AK95="",0,1))+(IF(AK96="",0,1)))</f>
        <v>0</v>
      </c>
      <c r="AL103" s="16">
        <f>(IF(AL89="",0,1))+(IF(AL90="",0,1))+(IF(AL91="",0,1))+(IF(AL92="",0,1))+(IF(AL93="",0,1)+(IF(AL94="",0,1))+(IF(AL95="",0,1))+(IF(AL96="",0,1)))</f>
        <v>0</v>
      </c>
      <c r="AM103" s="16">
        <f>(IF(AM89="",0,1))+(IF(AM90="",0,1))+(IF(AM91="",0,1))+(IF(AM92="",0,1))+(IF(AM93="",0,1)+(IF(AM94="",0,1))+(IF(AM95="",0,1))+(IF(AM96="",0,1)))</f>
        <v>0</v>
      </c>
      <c r="AN103" s="16">
        <f>(IF(AN89="",0,1))+(IF(AN90="",0,1))+(IF(AN91="",0,1))+(IF(AN92="",0,1))+(IF(AN93="",0,1)+(IF(AN94="",0,1))+(IF(AN95="",0,1))+(IF(AN96="",0,1)))</f>
        <v>0</v>
      </c>
      <c r="AO103" s="16">
        <f>(IF(AO89="",0,1))+(IF(AO90="",0,1))+(IF(AO91="",0,1))+(IF(AO92="",0,1))+(IF(AO93="",0,1)+(IF(AO94="",0,1))+(IF(AO95="",0,1))+(IF(AO96="",0,1)))</f>
        <v>0</v>
      </c>
      <c r="AP103" s="16">
        <f>(IF(AP89="",0,1))+(IF(AP90="",0,1))+(IF(AP91="",0,1))+(IF(AP92="",0,1))+(IF(AP93="",0,1)+(IF(AP94="",0,1))+(IF(AP95="",0,1))+(IF(AP96="",0,1)))</f>
        <v>0</v>
      </c>
      <c r="AQ103" s="16">
        <f>(IF(AQ89="",0,1))+(IF(AQ90="",0,1))+(IF(AQ91="",0,1))+(IF(AQ92="",0,1))+(IF(AQ93="",0,1)+(IF(AQ94="",0,1))+(IF(AQ95="",0,1))+(IF(AQ96="",0,1)))</f>
        <v>0</v>
      </c>
      <c r="AR103" s="16">
        <f>(IF(AR89="",0,1))+(IF(AR90="",0,1))+(IF(AR91="",0,1))+(IF(AR92="",0,1))+(IF(AR93="",0,1)+(IF(AR94="",0,1))+(IF(AR95="",0,1))+(IF(AR96="",0,1)))</f>
        <v>0</v>
      </c>
      <c r="AS103" s="16">
        <f>(IF(AS89="",0,1))+(IF(AS90="",0,1))+(IF(AS91="",0,1))+(IF(AS92="",0,1))+(IF(AS93="",0,1)+(IF(AS94="",0,1))+(IF(AS95="",0,1))+(IF(AS96="",0,1)))</f>
        <v>0</v>
      </c>
      <c r="AT103" s="16">
        <f>(IF(AT89="",0,1))+(IF(AT90="",0,1))+(IF(AT91="",0,1))+(IF(AT92="",0,1))+(IF(AT93="",0,1)+(IF(AT94="",0,1))+(IF(AT95="",0,1))+(IF(AT96="",0,1)))</f>
        <v>0</v>
      </c>
      <c r="AU103" s="16">
        <f>(IF(AU89="",0,1))+(IF(AU90="",0,1))+(IF(AU91="",0,1))+(IF(AU92="",0,1))+(IF(AU93="",0,1)+(IF(AU94="",0,1))+(IF(AU95="",0,1))+(IF(AU96="",0,1)))</f>
        <v>0</v>
      </c>
      <c r="AV103" s="16">
        <f>(IF(AV89="",0,1))+(IF(AV90="",0,1))+(IF(AV91="",0,1))+(IF(AV92="",0,1))+(IF(AV93="",0,1)+(IF(AV94="",0,1))+(IF(AV95="",0,1))+(IF(AV96="",0,1)))</f>
        <v>0</v>
      </c>
      <c r="AW103" s="16">
        <f>(IF(AW89="",0,1))+(IF(AW90="",0,1))+(IF(AW91="",0,1))+(IF(AW92="",0,1))+(IF(AW93="",0,1)+(IF(AW94="",0,1))+(IF(AW95="",0,1))+(IF(AW96="",0,1)))</f>
        <v>0</v>
      </c>
      <c r="AX103" s="16">
        <f>(IF(AX89="",0,1))+(IF(AX90="",0,1))+(IF(AX91="",0,1))+(IF(AX92="",0,1))+(IF(AX93="",0,1)+(IF(AX94="",0,1))+(IF(AX95="",0,1))+(IF(AX96="",0,1)))</f>
        <v>0</v>
      </c>
      <c r="AY103" s="16">
        <f>(IF(AY89="",0,1))+(IF(AY90="",0,1))+(IF(AY91="",0,1))+(IF(AY92="",0,1))+(IF(AY93="",0,1)+(IF(AY94="",0,1))+(IF(AY95="",0,1))+(IF(AY96="",0,1)))</f>
        <v>0</v>
      </c>
      <c r="AZ103" s="16">
        <f>(IF(AZ89="",0,1))+(IF(AZ90="",0,1))+(IF(AZ91="",0,1))+(IF(AZ92="",0,1))+(IF(AZ93="",0,1)+(IF(AZ94="",0,1))+(IF(AZ95="",0,1))+(IF(AZ96="",0,1)))</f>
        <v>0</v>
      </c>
      <c r="BA103" s="16">
        <f>(IF(BA89="",0,1))+(IF(BA90="",0,1))+(IF(BA91="",0,1))+(IF(BA92="",0,1))+(IF(BA93="",0,1)+(IF(BA94="",0,1))+(IF(BA95="",0,1))+(IF(BA96="",0,1)))</f>
        <v>0</v>
      </c>
      <c r="BB103" s="16">
        <f>(IF(BB89="",0,1))+(IF(BB90="",0,1))+(IF(BB91="",0,1))+(IF(BB92="",0,1))+(IF(BB93="",0,1)+(IF(BB94="",0,1))+(IF(BB95="",0,1))+(IF(BB96="",0,1)))</f>
        <v>0</v>
      </c>
      <c r="BC103" s="16">
        <f>(IF(BC89="",0,1))+(IF(BC90="",0,1))+(IF(BC91="",0,1))+(IF(BC92="",0,1))+(IF(BC93="",0,1)+(IF(BC94="",0,1))+(IF(BC95="",0,1))+(IF(BC96="",0,1)))</f>
        <v>0</v>
      </c>
      <c r="BD103" s="16">
        <f>(IF(BD89="",0,1))+(IF(BD90="",0,1))+(IF(BD91="",0,1))+(IF(BD92="",0,1))+(IF(BD93="",0,1)+(IF(BD94="",0,1))+(IF(BD95="",0,1))+(IF(BD96="",0,1)))</f>
        <v>0</v>
      </c>
      <c r="BE103" s="16">
        <f>(IF(BE89="",0,1))+(IF(BE90="",0,1))+(IF(BE91="",0,1))+(IF(BE92="",0,1))+(IF(BE93="",0,1)+(IF(BE94="",0,1))+(IF(BE95="",0,1))+(IF(BE96="",0,1)))</f>
        <v>0</v>
      </c>
      <c r="BF103" s="16">
        <f>(IF(BF89="",0,1))+(IF(BF90="",0,1))+(IF(BF91="",0,1))+(IF(BF92="",0,1))+(IF(BF93="",0,1)+(IF(BF94="",0,1))+(IF(BF95="",0,1))+(IF(BF96="",0,1)))</f>
        <v>0</v>
      </c>
      <c r="BG103" s="16">
        <f>(IF(BG89="",0,1))+(IF(BG90="",0,1))+(IF(BG91="",0,1))+(IF(BG92="",0,1))+(IF(BG93="",0,1)+(IF(BG94="",0,1))+(IF(BG95="",0,1))+(IF(BG96="",0,1)))</f>
        <v>0</v>
      </c>
      <c r="BH103" s="16">
        <f>(IF(BH89="",0,1))+(IF(BH90="",0,1))+(IF(BH91="",0,1))+(IF(BH92="",0,1))+(IF(BH93="",0,1)+(IF(BH94="",0,1))+(IF(BH95="",0,1))+(IF(BH96="",0,1)))</f>
        <v>0</v>
      </c>
      <c r="BI103" s="16">
        <f>(IF(BI89="",0,1))+(IF(BI90="",0,1))+(IF(BI91="",0,1))+(IF(BI92="",0,1))+(IF(BI93="",0,1)+(IF(BI94="",0,1))+(IF(BI95="",0,1))+(IF(BI96="",0,1)))</f>
        <v>0</v>
      </c>
      <c r="BJ103" s="16">
        <f>(IF(BJ89="",0,1))+(IF(BJ90="",0,1))+(IF(BJ91="",0,1))+(IF(BJ92="",0,1))+(IF(BJ93="",0,1)+(IF(BJ94="",0,1))+(IF(BJ95="",0,1))+(IF(BJ96="",0,1)))</f>
        <v>0</v>
      </c>
      <c r="BK103" s="16">
        <f>(IF(BK89="",0,1))+(IF(BK90="",0,1))+(IF(BK91="",0,1))+(IF(BK92="",0,1))+(IF(BK93="",0,1)+(IF(BK94="",0,1))+(IF(BK95="",0,1))+(IF(BK96="",0,1)))</f>
        <v>0</v>
      </c>
      <c r="BL103" s="16">
        <f>(IF(BL89="",0,1))+(IF(BL90="",0,1))+(IF(BL91="",0,1))+(IF(BL92="",0,1))+(IF(BL93="",0,1)+(IF(BL94="",0,1))+(IF(BL95="",0,1))+(IF(BL96="",0,1)))</f>
        <v>0</v>
      </c>
      <c r="BM103" s="16">
        <f>(IF(BM89="",0,1))+(IF(BM90="",0,1))+(IF(BM91="",0,1))+(IF(BM92="",0,1))+(IF(BM93="",0,1)+(IF(BM94="",0,1))+(IF(BM95="",0,1))+(IF(BM96="",0,1)))</f>
        <v>0</v>
      </c>
      <c r="BN103" s="16">
        <f>(IF(BN89="",0,1))+(IF(BN90="",0,1))+(IF(BN91="",0,1))+(IF(BN92="",0,1))+(IF(BN93="",0,1)+(IF(BN94="",0,1))+(IF(BN95="",0,1))+(IF(BN96="",0,1)))</f>
        <v>0</v>
      </c>
      <c r="BO103" s="16">
        <f>(IF(BO89="",0,1))+(IF(BO90="",0,1))+(IF(BO91="",0,1))+(IF(BO92="",0,1))+(IF(BO93="",0,1)+(IF(BO94="",0,1))+(IF(BO95="",0,1))+(IF(BO96="",0,1)))</f>
        <v>0</v>
      </c>
      <c r="BP103" s="16">
        <f>(IF(BP89="",0,1))+(IF(BP90="",0,1))+(IF(BP91="",0,1))+(IF(BP92="",0,1))+(IF(BP93="",0,1)+(IF(BP94="",0,1))+(IF(BP95="",0,1))+(IF(BP96="",0,1)))</f>
        <v>0</v>
      </c>
    </row>
    <row r="104" spans="2:69" x14ac:dyDescent="0.2">
      <c r="B104" s="189" t="s">
        <v>46</v>
      </c>
      <c r="C104" s="190"/>
      <c r="D104" s="22">
        <f>IF(H125&gt;=2*H126,1,0)</f>
        <v>1</v>
      </c>
      <c r="F104" s="203" t="s">
        <v>80</v>
      </c>
      <c r="G104" s="224"/>
      <c r="H104" s="39" t="s">
        <v>31</v>
      </c>
      <c r="I104" s="65">
        <v>43125</v>
      </c>
      <c r="J104" s="66">
        <v>43140</v>
      </c>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7"/>
    </row>
    <row r="105" spans="2:69" x14ac:dyDescent="0.2">
      <c r="B105" s="216" t="s">
        <v>139</v>
      </c>
      <c r="C105" s="219"/>
      <c r="F105" s="198" t="s">
        <v>81</v>
      </c>
      <c r="G105" s="223"/>
      <c r="H105" s="40"/>
      <c r="I105" s="71">
        <v>0.5</v>
      </c>
      <c r="J105" s="64">
        <v>0.5</v>
      </c>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70"/>
    </row>
    <row r="106" spans="2:69" x14ac:dyDescent="0.2">
      <c r="B106" s="218"/>
      <c r="C106" s="219"/>
      <c r="F106" s="198" t="s">
        <v>82</v>
      </c>
      <c r="G106" s="223"/>
      <c r="H106" s="40"/>
      <c r="I106" s="71">
        <v>0.51041666666666663</v>
      </c>
      <c r="J106" s="64">
        <v>0.51041666666666663</v>
      </c>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70"/>
    </row>
    <row r="107" spans="2:69" x14ac:dyDescent="0.2">
      <c r="B107" s="218"/>
      <c r="C107" s="219"/>
      <c r="F107" s="125" t="s">
        <v>55</v>
      </c>
      <c r="G107" s="126"/>
      <c r="H107" s="40"/>
      <c r="I107" s="102" t="str">
        <f>TEXT(I106-I105,"h:mm")</f>
        <v>0:15</v>
      </c>
      <c r="J107" s="96" t="str">
        <f>TEXT(J106-J105,"h:mm")</f>
        <v>0:15</v>
      </c>
      <c r="K107" s="96" t="str">
        <f>TEXT(K106-K105,"h:mm")</f>
        <v>0:00</v>
      </c>
      <c r="L107" s="96" t="str">
        <f>TEXT(L106-L105,"h:mm")</f>
        <v>0:00</v>
      </c>
      <c r="M107" s="96" t="str">
        <f>TEXT(M106-M105,"h:mm")</f>
        <v>0:00</v>
      </c>
      <c r="N107" s="96" t="str">
        <f>TEXT(N106-N105,"h:mm")</f>
        <v>0:00</v>
      </c>
      <c r="O107" s="96" t="str">
        <f>TEXT(O106-O105,"h:mm")</f>
        <v>0:00</v>
      </c>
      <c r="P107" s="96" t="str">
        <f>TEXT(P106-P105,"h:mm")</f>
        <v>0:00</v>
      </c>
      <c r="Q107" s="96" t="str">
        <f>TEXT(Q106-Q105,"h:mm")</f>
        <v>0:00</v>
      </c>
      <c r="R107" s="96" t="str">
        <f>TEXT(R106-R105,"h:mm")</f>
        <v>0:00</v>
      </c>
      <c r="S107" s="96" t="str">
        <f>TEXT(S106-S105,"h:mm")</f>
        <v>0:00</v>
      </c>
      <c r="T107" s="96" t="str">
        <f>TEXT(T106-T105,"h:mm")</f>
        <v>0:00</v>
      </c>
      <c r="U107" s="96" t="str">
        <f>TEXT(U106-U105,"h:mm")</f>
        <v>0:00</v>
      </c>
      <c r="V107" s="96" t="str">
        <f>TEXT(V106-V105,"h:mm")</f>
        <v>0:00</v>
      </c>
      <c r="W107" s="96" t="str">
        <f>TEXT(W106-W105,"h:mm")</f>
        <v>0:00</v>
      </c>
      <c r="X107" s="96" t="str">
        <f>TEXT(X106-X105,"h:mm")</f>
        <v>0:00</v>
      </c>
      <c r="Y107" s="96" t="str">
        <f>TEXT(Y106-Y105,"h:mm")</f>
        <v>0:00</v>
      </c>
      <c r="Z107" s="96" t="str">
        <f>TEXT(Z106-Z105,"h:mm")</f>
        <v>0:00</v>
      </c>
      <c r="AA107" s="96" t="str">
        <f>TEXT(AA106-AA105,"h:mm")</f>
        <v>0:00</v>
      </c>
      <c r="AB107" s="96" t="str">
        <f>TEXT(AB106-AB105,"h:mm")</f>
        <v>0:00</v>
      </c>
      <c r="AC107" s="96" t="str">
        <f>TEXT(AC106-AC105,"h:mm")</f>
        <v>0:00</v>
      </c>
      <c r="AD107" s="96" t="str">
        <f>TEXT(AD106-AD105,"h:mm")</f>
        <v>0:00</v>
      </c>
      <c r="AE107" s="96" t="str">
        <f>TEXT(AE106-AE105,"h:mm")</f>
        <v>0:00</v>
      </c>
      <c r="AF107" s="96" t="str">
        <f>TEXT(AF106-AF105,"h:mm")</f>
        <v>0:00</v>
      </c>
      <c r="AG107" s="96" t="str">
        <f>TEXT(AG106-AG105,"h:mm")</f>
        <v>0:00</v>
      </c>
      <c r="AH107" s="96" t="str">
        <f>TEXT(AH106-AH105,"h:mm")</f>
        <v>0:00</v>
      </c>
      <c r="AI107" s="96" t="str">
        <f>TEXT(AI106-AI105,"h:mm")</f>
        <v>0:00</v>
      </c>
      <c r="AJ107" s="96" t="str">
        <f>TEXT(AJ106-AJ105,"h:mm")</f>
        <v>0:00</v>
      </c>
      <c r="AK107" s="96" t="str">
        <f>TEXT(AK106-AK105,"h:mm")</f>
        <v>0:00</v>
      </c>
      <c r="AL107" s="96" t="str">
        <f>TEXT(AL106-AL105,"h:mm")</f>
        <v>0:00</v>
      </c>
      <c r="AM107" s="96" t="str">
        <f>TEXT(AM106-AM105,"h:mm")</f>
        <v>0:00</v>
      </c>
      <c r="AN107" s="96" t="str">
        <f>TEXT(AN106-AN105,"h:mm")</f>
        <v>0:00</v>
      </c>
      <c r="AO107" s="96" t="str">
        <f>TEXT(AO106-AO105,"h:mm")</f>
        <v>0:00</v>
      </c>
      <c r="AP107" s="96" t="str">
        <f>TEXT(AP106-AP105,"h:mm")</f>
        <v>0:00</v>
      </c>
      <c r="AQ107" s="96" t="str">
        <f>TEXT(AQ106-AQ105,"h:mm")</f>
        <v>0:00</v>
      </c>
      <c r="AR107" s="96" t="str">
        <f>TEXT(AR106-AR105,"h:mm")</f>
        <v>0:00</v>
      </c>
      <c r="AS107" s="96" t="str">
        <f>TEXT(AS106-AS105,"h:mm")</f>
        <v>0:00</v>
      </c>
      <c r="AT107" s="96" t="str">
        <f>TEXT(AT106-AT105,"h:mm")</f>
        <v>0:00</v>
      </c>
      <c r="AU107" s="96" t="str">
        <f>TEXT(AU106-AU105,"h:mm")</f>
        <v>0:00</v>
      </c>
      <c r="AV107" s="96" t="str">
        <f>TEXT(AV106-AV105,"h:mm")</f>
        <v>0:00</v>
      </c>
      <c r="AW107" s="96" t="str">
        <f>TEXT(AW106-AW105,"h:mm")</f>
        <v>0:00</v>
      </c>
      <c r="AX107" s="96" t="str">
        <f>TEXT(AX106-AX105,"h:mm")</f>
        <v>0:00</v>
      </c>
      <c r="AY107" s="96" t="str">
        <f>TEXT(AY106-AY105,"h:mm")</f>
        <v>0:00</v>
      </c>
      <c r="AZ107" s="96" t="str">
        <f>TEXT(AZ106-AZ105,"h:mm")</f>
        <v>0:00</v>
      </c>
      <c r="BA107" s="96" t="str">
        <f>TEXT(BA106-BA105,"h:mm")</f>
        <v>0:00</v>
      </c>
      <c r="BB107" s="96" t="str">
        <f>TEXT(BB106-BB105,"h:mm")</f>
        <v>0:00</v>
      </c>
      <c r="BC107" s="96" t="str">
        <f>TEXT(BC106-BC105,"h:mm")</f>
        <v>0:00</v>
      </c>
      <c r="BD107" s="96" t="str">
        <f>TEXT(BD106-BD105,"h:mm")</f>
        <v>0:00</v>
      </c>
      <c r="BE107" s="96" t="str">
        <f>TEXT(BE106-BE105,"h:mm")</f>
        <v>0:00</v>
      </c>
      <c r="BF107" s="96" t="str">
        <f>TEXT(BF106-BF105,"h:mm")</f>
        <v>0:00</v>
      </c>
      <c r="BG107" s="96" t="str">
        <f>TEXT(BG106-BG105,"h:mm")</f>
        <v>0:00</v>
      </c>
      <c r="BH107" s="96" t="str">
        <f>TEXT(BH106-BH105,"h:mm")</f>
        <v>0:00</v>
      </c>
      <c r="BI107" s="96" t="str">
        <f>TEXT(BI106-BI105,"h:mm")</f>
        <v>0:00</v>
      </c>
      <c r="BJ107" s="96" t="str">
        <f>TEXT(BJ106-BJ105,"h:mm")</f>
        <v>0:00</v>
      </c>
      <c r="BK107" s="96" t="str">
        <f>TEXT(BK106-BK105,"h:mm")</f>
        <v>0:00</v>
      </c>
      <c r="BL107" s="96" t="str">
        <f>TEXT(BL106-BL105,"h:mm")</f>
        <v>0:00</v>
      </c>
      <c r="BM107" s="96" t="str">
        <f>TEXT(BM106-BM105,"h:mm")</f>
        <v>0:00</v>
      </c>
      <c r="BN107" s="96" t="str">
        <f>TEXT(BN106-BN105,"h:mm")</f>
        <v>0:00</v>
      </c>
      <c r="BO107" s="96" t="str">
        <f>TEXT(BO106-BO105,"h:mm")</f>
        <v>0:00</v>
      </c>
      <c r="BP107" s="97" t="str">
        <f>TEXT(BP106-BP105,"h:mm")</f>
        <v>0:00</v>
      </c>
    </row>
    <row r="108" spans="2:69" x14ac:dyDescent="0.2">
      <c r="B108" s="218"/>
      <c r="C108" s="219"/>
      <c r="F108" s="195" t="s">
        <v>61</v>
      </c>
      <c r="G108" s="49" t="s">
        <v>36</v>
      </c>
      <c r="H108" s="40"/>
      <c r="I108" s="123"/>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c r="BI108" s="124"/>
      <c r="BJ108" s="124"/>
      <c r="BK108" s="124"/>
      <c r="BL108" s="124"/>
      <c r="BM108" s="124"/>
      <c r="BN108" s="124"/>
      <c r="BO108" s="124"/>
      <c r="BP108" s="59"/>
    </row>
    <row r="109" spans="2:69" x14ac:dyDescent="0.2">
      <c r="B109" s="218"/>
      <c r="C109" s="219"/>
      <c r="F109" s="195"/>
      <c r="G109" s="46" t="s">
        <v>62</v>
      </c>
      <c r="H109" s="40"/>
      <c r="I109" s="123" t="s">
        <v>145</v>
      </c>
      <c r="J109" s="124" t="s">
        <v>145</v>
      </c>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BI109" s="124"/>
      <c r="BJ109" s="124"/>
      <c r="BK109" s="124"/>
      <c r="BL109" s="124"/>
      <c r="BM109" s="124"/>
      <c r="BN109" s="124"/>
      <c r="BO109" s="124"/>
      <c r="BP109" s="59"/>
    </row>
    <row r="110" spans="2:69" x14ac:dyDescent="0.2">
      <c r="B110" s="218"/>
      <c r="C110" s="219"/>
      <c r="F110" s="195"/>
      <c r="G110" s="50" t="s">
        <v>37</v>
      </c>
      <c r="H110" s="40"/>
      <c r="I110" s="123" t="s">
        <v>146</v>
      </c>
      <c r="J110" s="124" t="s">
        <v>146</v>
      </c>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c r="BH110" s="124"/>
      <c r="BI110" s="124"/>
      <c r="BJ110" s="124"/>
      <c r="BK110" s="124"/>
      <c r="BL110" s="124"/>
      <c r="BM110" s="124"/>
      <c r="BN110" s="124"/>
      <c r="BO110" s="124"/>
      <c r="BP110" s="59"/>
    </row>
    <row r="111" spans="2:69" ht="25.5" x14ac:dyDescent="0.2">
      <c r="B111" s="218"/>
      <c r="C111" s="219"/>
      <c r="F111" s="200" t="s">
        <v>68</v>
      </c>
      <c r="G111" s="46" t="s">
        <v>63</v>
      </c>
      <c r="H111" s="40"/>
      <c r="I111" s="123"/>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c r="BI111" s="124"/>
      <c r="BJ111" s="124"/>
      <c r="BK111" s="124"/>
      <c r="BL111" s="124"/>
      <c r="BM111" s="124"/>
      <c r="BN111" s="124"/>
      <c r="BO111" s="124"/>
      <c r="BP111" s="59"/>
    </row>
    <row r="112" spans="2:69" x14ac:dyDescent="0.2">
      <c r="B112" s="218"/>
      <c r="C112" s="219"/>
      <c r="F112" s="201"/>
      <c r="G112" s="47" t="s">
        <v>15</v>
      </c>
      <c r="H112" s="40"/>
      <c r="I112" s="123"/>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4"/>
      <c r="BC112" s="124"/>
      <c r="BD112" s="124"/>
      <c r="BE112" s="124"/>
      <c r="BF112" s="124"/>
      <c r="BG112" s="124"/>
      <c r="BH112" s="124"/>
      <c r="BI112" s="124"/>
      <c r="BJ112" s="124"/>
      <c r="BK112" s="124"/>
      <c r="BL112" s="124"/>
      <c r="BM112" s="124"/>
      <c r="BN112" s="124"/>
      <c r="BO112" s="124"/>
      <c r="BP112" s="59"/>
    </row>
    <row r="113" spans="2:69" x14ac:dyDescent="0.2">
      <c r="B113" s="218"/>
      <c r="C113" s="219"/>
      <c r="F113" s="201"/>
      <c r="G113" s="47" t="s">
        <v>16</v>
      </c>
      <c r="H113" s="40"/>
      <c r="I113" s="123"/>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59"/>
    </row>
    <row r="114" spans="2:69" x14ac:dyDescent="0.2">
      <c r="B114" s="218"/>
      <c r="C114" s="219"/>
      <c r="F114" s="201"/>
      <c r="G114" s="47" t="s">
        <v>17</v>
      </c>
      <c r="H114" s="40"/>
      <c r="I114" s="123"/>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59"/>
    </row>
    <row r="115" spans="2:69" x14ac:dyDescent="0.2">
      <c r="B115" s="218"/>
      <c r="C115" s="219"/>
      <c r="F115" s="202"/>
      <c r="G115" s="47" t="s">
        <v>64</v>
      </c>
      <c r="H115" s="40"/>
      <c r="I115" s="123"/>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59"/>
    </row>
    <row r="116" spans="2:69" x14ac:dyDescent="0.2">
      <c r="B116" s="218"/>
      <c r="C116" s="219"/>
      <c r="F116" s="200" t="s">
        <v>67</v>
      </c>
      <c r="G116" s="50" t="s">
        <v>69</v>
      </c>
      <c r="H116" s="40"/>
      <c r="I116" s="123"/>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59"/>
    </row>
    <row r="117" spans="2:69" x14ac:dyDescent="0.2">
      <c r="B117" s="218"/>
      <c r="C117" s="219"/>
      <c r="F117" s="201"/>
      <c r="G117" s="50" t="s">
        <v>70</v>
      </c>
      <c r="H117" s="40"/>
      <c r="I117" s="123"/>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c r="BJ117" s="124"/>
      <c r="BK117" s="124"/>
      <c r="BL117" s="124"/>
      <c r="BM117" s="124"/>
      <c r="BN117" s="124"/>
      <c r="BO117" s="124"/>
      <c r="BP117" s="59"/>
    </row>
    <row r="118" spans="2:69" x14ac:dyDescent="0.2">
      <c r="B118" s="218"/>
      <c r="C118" s="219"/>
      <c r="F118" s="201"/>
      <c r="G118" s="50" t="s">
        <v>71</v>
      </c>
      <c r="H118" s="40"/>
      <c r="I118" s="123"/>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c r="BI118" s="124"/>
      <c r="BJ118" s="124"/>
      <c r="BK118" s="124"/>
      <c r="BL118" s="124"/>
      <c r="BM118" s="124"/>
      <c r="BN118" s="124"/>
      <c r="BO118" s="124"/>
      <c r="BP118" s="59"/>
    </row>
    <row r="119" spans="2:69" x14ac:dyDescent="0.2">
      <c r="B119" s="218"/>
      <c r="C119" s="219"/>
      <c r="F119" s="201"/>
      <c r="G119" s="50" t="s">
        <v>72</v>
      </c>
      <c r="H119" s="40"/>
      <c r="I119" s="123" t="s">
        <v>155</v>
      </c>
      <c r="J119" s="124" t="s">
        <v>155</v>
      </c>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c r="BJ119" s="124"/>
      <c r="BK119" s="124"/>
      <c r="BL119" s="124"/>
      <c r="BM119" s="124"/>
      <c r="BN119" s="124"/>
      <c r="BO119" s="124"/>
      <c r="BP119" s="59"/>
    </row>
    <row r="120" spans="2:69" x14ac:dyDescent="0.2">
      <c r="B120" s="218"/>
      <c r="C120" s="219"/>
      <c r="F120" s="202"/>
      <c r="G120" s="50" t="s">
        <v>64</v>
      </c>
      <c r="H120" s="40"/>
      <c r="I120" s="123"/>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c r="BJ120" s="124"/>
      <c r="BK120" s="124"/>
      <c r="BL120" s="124"/>
      <c r="BM120" s="124"/>
      <c r="BN120" s="124"/>
      <c r="BO120" s="124"/>
      <c r="BP120" s="59"/>
    </row>
    <row r="121" spans="2:69" x14ac:dyDescent="0.2">
      <c r="B121" s="218"/>
      <c r="C121" s="219"/>
      <c r="F121" s="200" t="s">
        <v>40</v>
      </c>
      <c r="G121" s="51" t="s">
        <v>41</v>
      </c>
      <c r="H121" s="40"/>
      <c r="I121" s="123" t="s">
        <v>50</v>
      </c>
      <c r="J121" s="124" t="s">
        <v>50</v>
      </c>
      <c r="K121" s="124" t="s">
        <v>51</v>
      </c>
      <c r="L121" s="124" t="s">
        <v>51</v>
      </c>
      <c r="M121" s="124" t="s">
        <v>51</v>
      </c>
      <c r="N121" s="124" t="s">
        <v>51</v>
      </c>
      <c r="O121" s="124" t="s">
        <v>51</v>
      </c>
      <c r="P121" s="124" t="s">
        <v>51</v>
      </c>
      <c r="Q121" s="124" t="s">
        <v>51</v>
      </c>
      <c r="R121" s="124" t="s">
        <v>51</v>
      </c>
      <c r="S121" s="124" t="s">
        <v>51</v>
      </c>
      <c r="T121" s="124" t="s">
        <v>51</v>
      </c>
      <c r="U121" s="124" t="s">
        <v>51</v>
      </c>
      <c r="V121" s="124" t="s">
        <v>51</v>
      </c>
      <c r="W121" s="124" t="s">
        <v>51</v>
      </c>
      <c r="X121" s="124" t="s">
        <v>51</v>
      </c>
      <c r="Y121" s="124" t="s">
        <v>51</v>
      </c>
      <c r="Z121" s="124" t="s">
        <v>51</v>
      </c>
      <c r="AA121" s="124" t="s">
        <v>51</v>
      </c>
      <c r="AB121" s="124" t="s">
        <v>51</v>
      </c>
      <c r="AC121" s="124" t="s">
        <v>51</v>
      </c>
      <c r="AD121" s="124" t="s">
        <v>51</v>
      </c>
      <c r="AE121" s="124" t="s">
        <v>51</v>
      </c>
      <c r="AF121" s="124" t="s">
        <v>51</v>
      </c>
      <c r="AG121" s="124" t="s">
        <v>51</v>
      </c>
      <c r="AH121" s="124" t="s">
        <v>51</v>
      </c>
      <c r="AI121" s="124" t="s">
        <v>51</v>
      </c>
      <c r="AJ121" s="124" t="s">
        <v>51</v>
      </c>
      <c r="AK121" s="124" t="s">
        <v>51</v>
      </c>
      <c r="AL121" s="124" t="s">
        <v>51</v>
      </c>
      <c r="AM121" s="124" t="s">
        <v>51</v>
      </c>
      <c r="AN121" s="124" t="s">
        <v>51</v>
      </c>
      <c r="AO121" s="124" t="s">
        <v>51</v>
      </c>
      <c r="AP121" s="124" t="s">
        <v>51</v>
      </c>
      <c r="AQ121" s="124" t="s">
        <v>51</v>
      </c>
      <c r="AR121" s="124" t="s">
        <v>51</v>
      </c>
      <c r="AS121" s="124" t="s">
        <v>51</v>
      </c>
      <c r="AT121" s="124" t="s">
        <v>51</v>
      </c>
      <c r="AU121" s="124" t="s">
        <v>51</v>
      </c>
      <c r="AV121" s="124" t="s">
        <v>51</v>
      </c>
      <c r="AW121" s="124" t="s">
        <v>51</v>
      </c>
      <c r="AX121" s="124" t="s">
        <v>51</v>
      </c>
      <c r="AY121" s="124" t="s">
        <v>51</v>
      </c>
      <c r="AZ121" s="124" t="s">
        <v>51</v>
      </c>
      <c r="BA121" s="124" t="s">
        <v>51</v>
      </c>
      <c r="BB121" s="124" t="s">
        <v>51</v>
      </c>
      <c r="BC121" s="124" t="s">
        <v>51</v>
      </c>
      <c r="BD121" s="124" t="s">
        <v>51</v>
      </c>
      <c r="BE121" s="124" t="s">
        <v>51</v>
      </c>
      <c r="BF121" s="124" t="s">
        <v>51</v>
      </c>
      <c r="BG121" s="124" t="s">
        <v>51</v>
      </c>
      <c r="BH121" s="124" t="s">
        <v>51</v>
      </c>
      <c r="BI121" s="124" t="s">
        <v>51</v>
      </c>
      <c r="BJ121" s="124" t="s">
        <v>51</v>
      </c>
      <c r="BK121" s="124" t="s">
        <v>51</v>
      </c>
      <c r="BL121" s="124" t="s">
        <v>51</v>
      </c>
      <c r="BM121" s="124" t="s">
        <v>51</v>
      </c>
      <c r="BN121" s="124" t="s">
        <v>51</v>
      </c>
      <c r="BO121" s="124" t="s">
        <v>51</v>
      </c>
      <c r="BP121" s="59" t="s">
        <v>51</v>
      </c>
    </row>
    <row r="122" spans="2:69" x14ac:dyDescent="0.2">
      <c r="B122" s="218"/>
      <c r="C122" s="219"/>
      <c r="F122" s="201"/>
      <c r="G122" s="51" t="s">
        <v>42</v>
      </c>
      <c r="H122" s="40"/>
      <c r="I122" s="123" t="s">
        <v>50</v>
      </c>
      <c r="J122" s="124" t="s">
        <v>50</v>
      </c>
      <c r="K122" s="124" t="s">
        <v>51</v>
      </c>
      <c r="L122" s="124" t="s">
        <v>51</v>
      </c>
      <c r="M122" s="124" t="s">
        <v>51</v>
      </c>
      <c r="N122" s="124" t="s">
        <v>51</v>
      </c>
      <c r="O122" s="124" t="s">
        <v>51</v>
      </c>
      <c r="P122" s="124" t="s">
        <v>51</v>
      </c>
      <c r="Q122" s="124" t="s">
        <v>51</v>
      </c>
      <c r="R122" s="124" t="s">
        <v>51</v>
      </c>
      <c r="S122" s="124" t="s">
        <v>51</v>
      </c>
      <c r="T122" s="124" t="s">
        <v>51</v>
      </c>
      <c r="U122" s="124" t="s">
        <v>51</v>
      </c>
      <c r="V122" s="124" t="s">
        <v>51</v>
      </c>
      <c r="W122" s="124" t="s">
        <v>51</v>
      </c>
      <c r="X122" s="124" t="s">
        <v>51</v>
      </c>
      <c r="Y122" s="124" t="s">
        <v>51</v>
      </c>
      <c r="Z122" s="124" t="s">
        <v>51</v>
      </c>
      <c r="AA122" s="124" t="s">
        <v>51</v>
      </c>
      <c r="AB122" s="124" t="s">
        <v>51</v>
      </c>
      <c r="AC122" s="124" t="s">
        <v>51</v>
      </c>
      <c r="AD122" s="124" t="s">
        <v>51</v>
      </c>
      <c r="AE122" s="124" t="s">
        <v>51</v>
      </c>
      <c r="AF122" s="124" t="s">
        <v>51</v>
      </c>
      <c r="AG122" s="124" t="s">
        <v>51</v>
      </c>
      <c r="AH122" s="124" t="s">
        <v>51</v>
      </c>
      <c r="AI122" s="124" t="s">
        <v>51</v>
      </c>
      <c r="AJ122" s="124" t="s">
        <v>51</v>
      </c>
      <c r="AK122" s="124" t="s">
        <v>51</v>
      </c>
      <c r="AL122" s="124" t="s">
        <v>51</v>
      </c>
      <c r="AM122" s="124" t="s">
        <v>51</v>
      </c>
      <c r="AN122" s="124" t="s">
        <v>51</v>
      </c>
      <c r="AO122" s="124" t="s">
        <v>51</v>
      </c>
      <c r="AP122" s="124" t="s">
        <v>51</v>
      </c>
      <c r="AQ122" s="124" t="s">
        <v>51</v>
      </c>
      <c r="AR122" s="124" t="s">
        <v>51</v>
      </c>
      <c r="AS122" s="124" t="s">
        <v>51</v>
      </c>
      <c r="AT122" s="124" t="s">
        <v>51</v>
      </c>
      <c r="AU122" s="124" t="s">
        <v>51</v>
      </c>
      <c r="AV122" s="124" t="s">
        <v>51</v>
      </c>
      <c r="AW122" s="124" t="s">
        <v>51</v>
      </c>
      <c r="AX122" s="124" t="s">
        <v>51</v>
      </c>
      <c r="AY122" s="124" t="s">
        <v>51</v>
      </c>
      <c r="AZ122" s="124" t="s">
        <v>51</v>
      </c>
      <c r="BA122" s="124" t="s">
        <v>51</v>
      </c>
      <c r="BB122" s="124" t="s">
        <v>51</v>
      </c>
      <c r="BC122" s="124" t="s">
        <v>51</v>
      </c>
      <c r="BD122" s="124" t="s">
        <v>51</v>
      </c>
      <c r="BE122" s="124" t="s">
        <v>51</v>
      </c>
      <c r="BF122" s="124" t="s">
        <v>51</v>
      </c>
      <c r="BG122" s="124" t="s">
        <v>51</v>
      </c>
      <c r="BH122" s="124" t="s">
        <v>51</v>
      </c>
      <c r="BI122" s="124" t="s">
        <v>51</v>
      </c>
      <c r="BJ122" s="124" t="s">
        <v>51</v>
      </c>
      <c r="BK122" s="124" t="s">
        <v>51</v>
      </c>
      <c r="BL122" s="124" t="s">
        <v>51</v>
      </c>
      <c r="BM122" s="124" t="s">
        <v>51</v>
      </c>
      <c r="BN122" s="124" t="s">
        <v>51</v>
      </c>
      <c r="BO122" s="124" t="s">
        <v>51</v>
      </c>
      <c r="BP122" s="59" t="s">
        <v>51</v>
      </c>
    </row>
    <row r="123" spans="2:69" x14ac:dyDescent="0.2">
      <c r="B123" s="218"/>
      <c r="C123" s="219"/>
      <c r="F123" s="201"/>
      <c r="G123" s="50" t="s">
        <v>64</v>
      </c>
      <c r="H123" s="40"/>
      <c r="I123" s="123"/>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c r="BH123" s="124"/>
      <c r="BI123" s="124"/>
      <c r="BJ123" s="124"/>
      <c r="BK123" s="124"/>
      <c r="BL123" s="124"/>
      <c r="BM123" s="124"/>
      <c r="BN123" s="124"/>
      <c r="BO123" s="124"/>
      <c r="BP123" s="59"/>
    </row>
    <row r="124" spans="2:69" x14ac:dyDescent="0.2">
      <c r="B124" s="218"/>
      <c r="C124" s="219"/>
      <c r="F124" s="198" t="s">
        <v>43</v>
      </c>
      <c r="G124" s="223"/>
      <c r="H124" s="40"/>
      <c r="I124" s="123" t="s">
        <v>50</v>
      </c>
      <c r="J124" s="124" t="s">
        <v>50</v>
      </c>
      <c r="K124" s="124" t="s">
        <v>51</v>
      </c>
      <c r="L124" s="124" t="s">
        <v>51</v>
      </c>
      <c r="M124" s="124" t="s">
        <v>51</v>
      </c>
      <c r="N124" s="124" t="s">
        <v>51</v>
      </c>
      <c r="O124" s="124" t="s">
        <v>51</v>
      </c>
      <c r="P124" s="124" t="s">
        <v>51</v>
      </c>
      <c r="Q124" s="124" t="s">
        <v>51</v>
      </c>
      <c r="R124" s="124" t="s">
        <v>51</v>
      </c>
      <c r="S124" s="124" t="s">
        <v>51</v>
      </c>
      <c r="T124" s="124" t="s">
        <v>51</v>
      </c>
      <c r="U124" s="124" t="s">
        <v>51</v>
      </c>
      <c r="V124" s="124" t="s">
        <v>51</v>
      </c>
      <c r="W124" s="124" t="s">
        <v>51</v>
      </c>
      <c r="X124" s="124" t="s">
        <v>51</v>
      </c>
      <c r="Y124" s="124" t="s">
        <v>51</v>
      </c>
      <c r="Z124" s="124" t="s">
        <v>51</v>
      </c>
      <c r="AA124" s="124" t="s">
        <v>51</v>
      </c>
      <c r="AB124" s="124" t="s">
        <v>51</v>
      </c>
      <c r="AC124" s="124" t="s">
        <v>51</v>
      </c>
      <c r="AD124" s="124" t="s">
        <v>51</v>
      </c>
      <c r="AE124" s="124" t="s">
        <v>51</v>
      </c>
      <c r="AF124" s="124" t="s">
        <v>51</v>
      </c>
      <c r="AG124" s="124" t="s">
        <v>51</v>
      </c>
      <c r="AH124" s="124" t="s">
        <v>51</v>
      </c>
      <c r="AI124" s="124" t="s">
        <v>51</v>
      </c>
      <c r="AJ124" s="124" t="s">
        <v>51</v>
      </c>
      <c r="AK124" s="124" t="s">
        <v>51</v>
      </c>
      <c r="AL124" s="124" t="s">
        <v>51</v>
      </c>
      <c r="AM124" s="124" t="s">
        <v>51</v>
      </c>
      <c r="AN124" s="124" t="s">
        <v>51</v>
      </c>
      <c r="AO124" s="124" t="s">
        <v>51</v>
      </c>
      <c r="AP124" s="124" t="s">
        <v>51</v>
      </c>
      <c r="AQ124" s="124" t="s">
        <v>51</v>
      </c>
      <c r="AR124" s="124" t="s">
        <v>51</v>
      </c>
      <c r="AS124" s="124" t="s">
        <v>51</v>
      </c>
      <c r="AT124" s="124" t="s">
        <v>51</v>
      </c>
      <c r="AU124" s="124" t="s">
        <v>51</v>
      </c>
      <c r="AV124" s="124" t="s">
        <v>51</v>
      </c>
      <c r="AW124" s="124" t="s">
        <v>51</v>
      </c>
      <c r="AX124" s="124" t="s">
        <v>51</v>
      </c>
      <c r="AY124" s="124" t="s">
        <v>51</v>
      </c>
      <c r="AZ124" s="124" t="s">
        <v>51</v>
      </c>
      <c r="BA124" s="124" t="s">
        <v>51</v>
      </c>
      <c r="BB124" s="124" t="s">
        <v>51</v>
      </c>
      <c r="BC124" s="124" t="s">
        <v>51</v>
      </c>
      <c r="BD124" s="124" t="s">
        <v>51</v>
      </c>
      <c r="BE124" s="124" t="s">
        <v>51</v>
      </c>
      <c r="BF124" s="124" t="s">
        <v>51</v>
      </c>
      <c r="BG124" s="124" t="s">
        <v>51</v>
      </c>
      <c r="BH124" s="124" t="s">
        <v>51</v>
      </c>
      <c r="BI124" s="124" t="s">
        <v>51</v>
      </c>
      <c r="BJ124" s="124" t="s">
        <v>51</v>
      </c>
      <c r="BK124" s="124" t="s">
        <v>51</v>
      </c>
      <c r="BL124" s="124" t="s">
        <v>51</v>
      </c>
      <c r="BM124" s="124" t="s">
        <v>51</v>
      </c>
      <c r="BN124" s="124" t="s">
        <v>51</v>
      </c>
      <c r="BO124" s="124" t="s">
        <v>51</v>
      </c>
      <c r="BP124" s="59" t="s">
        <v>51</v>
      </c>
      <c r="BQ124" s="16" t="s">
        <v>125</v>
      </c>
    </row>
    <row r="125" spans="2:69" ht="13.5" thickBot="1" x14ac:dyDescent="0.25">
      <c r="B125" s="220"/>
      <c r="C125" s="221"/>
      <c r="F125" s="196" t="s">
        <v>34</v>
      </c>
      <c r="G125" s="222"/>
      <c r="H125" s="41">
        <f>SUM(I125:BP125)</f>
        <v>4.1666666666666664E-2</v>
      </c>
      <c r="I125" s="103">
        <f>I107*I132*I130</f>
        <v>2.0833333333333332E-2</v>
      </c>
      <c r="J125" s="103">
        <f>J107*J132*J130</f>
        <v>2.0833333333333332E-2</v>
      </c>
      <c r="K125" s="103">
        <f>K107*K132*K130</f>
        <v>0</v>
      </c>
      <c r="L125" s="103">
        <f>L107*L132*L130</f>
        <v>0</v>
      </c>
      <c r="M125" s="103">
        <f>M107*M132*M130</f>
        <v>0</v>
      </c>
      <c r="N125" s="103">
        <f>N107*N132*N130</f>
        <v>0</v>
      </c>
      <c r="O125" s="103">
        <f>O107*O132*O130</f>
        <v>0</v>
      </c>
      <c r="P125" s="103">
        <f>P107*P132*P130</f>
        <v>0</v>
      </c>
      <c r="Q125" s="103">
        <f>Q107*Q132*Q130</f>
        <v>0</v>
      </c>
      <c r="R125" s="103">
        <f>R107*R132*R130</f>
        <v>0</v>
      </c>
      <c r="S125" s="103">
        <f>S107*S132*S130</f>
        <v>0</v>
      </c>
      <c r="T125" s="103">
        <f>T107*T132*T130</f>
        <v>0</v>
      </c>
      <c r="U125" s="103">
        <f>U107*U132*U130</f>
        <v>0</v>
      </c>
      <c r="V125" s="103">
        <f>V107*V132*V130</f>
        <v>0</v>
      </c>
      <c r="W125" s="103">
        <f>W107*W132*W130</f>
        <v>0</v>
      </c>
      <c r="X125" s="103">
        <f>X107*X132*X130</f>
        <v>0</v>
      </c>
      <c r="Y125" s="103">
        <f>Y107*Y132*Y130</f>
        <v>0</v>
      </c>
      <c r="Z125" s="103">
        <f>Z107*Z132*Z130</f>
        <v>0</v>
      </c>
      <c r="AA125" s="103">
        <f>AA107*AA132*AA130</f>
        <v>0</v>
      </c>
      <c r="AB125" s="103">
        <f>AB107*AB132*AB130</f>
        <v>0</v>
      </c>
      <c r="AC125" s="103">
        <f>AC107*AC132*AC130</f>
        <v>0</v>
      </c>
      <c r="AD125" s="103">
        <f>AD107*AD132*AD130</f>
        <v>0</v>
      </c>
      <c r="AE125" s="103">
        <f>AE107*AE132*AE130</f>
        <v>0</v>
      </c>
      <c r="AF125" s="103">
        <f>AF107*AF132*AF130</f>
        <v>0</v>
      </c>
      <c r="AG125" s="103">
        <f>AG107*AG132*AG130</f>
        <v>0</v>
      </c>
      <c r="AH125" s="103">
        <f>AH107*AH132*AH130</f>
        <v>0</v>
      </c>
      <c r="AI125" s="103">
        <f>AI107*AI132*AI130</f>
        <v>0</v>
      </c>
      <c r="AJ125" s="103">
        <f>AJ107*AJ132*AJ130</f>
        <v>0</v>
      </c>
      <c r="AK125" s="103">
        <f>AK107*AK132*AK130</f>
        <v>0</v>
      </c>
      <c r="AL125" s="103">
        <f>AL107*AL132*AL130</f>
        <v>0</v>
      </c>
      <c r="AM125" s="103">
        <f>AM107*AM132*AM130</f>
        <v>0</v>
      </c>
      <c r="AN125" s="103">
        <f>AN107*AN132*AN130</f>
        <v>0</v>
      </c>
      <c r="AO125" s="103">
        <f>AO107*AO132*AO130</f>
        <v>0</v>
      </c>
      <c r="AP125" s="103">
        <f>AP107*AP132*AP130</f>
        <v>0</v>
      </c>
      <c r="AQ125" s="103">
        <f>AQ107*AQ132*AQ130</f>
        <v>0</v>
      </c>
      <c r="AR125" s="103">
        <f>AR107*AR132*AR130</f>
        <v>0</v>
      </c>
      <c r="AS125" s="103">
        <f>AS107*AS132*AS130</f>
        <v>0</v>
      </c>
      <c r="AT125" s="103">
        <f>AT107*AT132*AT130</f>
        <v>0</v>
      </c>
      <c r="AU125" s="103">
        <f>AU107*AU132*AU130</f>
        <v>0</v>
      </c>
      <c r="AV125" s="103">
        <f>AV107*AV132*AV130</f>
        <v>0</v>
      </c>
      <c r="AW125" s="103">
        <f>AW107*AW132*AW130</f>
        <v>0</v>
      </c>
      <c r="AX125" s="103">
        <f>AX107*AX132*AX130</f>
        <v>0</v>
      </c>
      <c r="AY125" s="103">
        <f>AY107*AY132*AY130</f>
        <v>0</v>
      </c>
      <c r="AZ125" s="103">
        <f>AZ107*AZ132*AZ130</f>
        <v>0</v>
      </c>
      <c r="BA125" s="103">
        <f>BA107*BA132*BA130</f>
        <v>0</v>
      </c>
      <c r="BB125" s="103">
        <f>BB107*BB132*BB130</f>
        <v>0</v>
      </c>
      <c r="BC125" s="103">
        <f>BC107*BC132*BC130</f>
        <v>0</v>
      </c>
      <c r="BD125" s="103">
        <f>BD107*BD132*BD130</f>
        <v>0</v>
      </c>
      <c r="BE125" s="103">
        <f>BE107*BE132*BE130</f>
        <v>0</v>
      </c>
      <c r="BF125" s="103">
        <f>BF107*BF132*BF130</f>
        <v>0</v>
      </c>
      <c r="BG125" s="103">
        <f>BG107*BG132*BG130</f>
        <v>0</v>
      </c>
      <c r="BH125" s="103">
        <f>BH107*BH132*BH130</f>
        <v>0</v>
      </c>
      <c r="BI125" s="103">
        <f>BI107*BI132*BI130</f>
        <v>0</v>
      </c>
      <c r="BJ125" s="103">
        <f>BJ107*BJ132*BJ130</f>
        <v>0</v>
      </c>
      <c r="BK125" s="103">
        <f>BK107*BK132*BK130</f>
        <v>0</v>
      </c>
      <c r="BL125" s="103">
        <f>BL107*BL132*BL130</f>
        <v>0</v>
      </c>
      <c r="BM125" s="103">
        <f>BM107*BM132*BM130</f>
        <v>0</v>
      </c>
      <c r="BN125" s="103">
        <f>BN107*BN132*BN130</f>
        <v>0</v>
      </c>
      <c r="BO125" s="103">
        <f>BO107*BO132*BO130</f>
        <v>0</v>
      </c>
      <c r="BP125" s="104">
        <f>BP107*BP132*BP130</f>
        <v>0</v>
      </c>
      <c r="BQ125" s="16">
        <f>COUNTIF(I125:BP125,"&gt;=00:30")</f>
        <v>2</v>
      </c>
    </row>
    <row r="126" spans="2:69" s="16" customFormat="1" x14ac:dyDescent="0.2">
      <c r="D126" s="22"/>
      <c r="E126" s="22"/>
      <c r="F126" s="24">
        <v>0.5</v>
      </c>
      <c r="G126" s="24">
        <v>0.51041666666666663</v>
      </c>
      <c r="H126" s="25" t="str">
        <f>TEXT(G126-F126,"h:mm")</f>
        <v>0:15</v>
      </c>
      <c r="I126" s="16">
        <f>IF(I131&gt;=2,1,0)</f>
        <v>1</v>
      </c>
      <c r="J126" s="16">
        <f>IF(J131&gt;=2,1,0)</f>
        <v>1</v>
      </c>
      <c r="K126" s="16">
        <f>IF(K131&gt;=2,1,0)</f>
        <v>0</v>
      </c>
      <c r="L126" s="16">
        <f>IF(L131&gt;=2,1,0)</f>
        <v>0</v>
      </c>
      <c r="M126" s="16">
        <f>IF(M131&gt;=2,1,0)</f>
        <v>0</v>
      </c>
      <c r="N126" s="16">
        <f>IF(N131&gt;=2,1,0)</f>
        <v>0</v>
      </c>
      <c r="O126" s="16">
        <f>IF(O131&gt;=2,1,0)</f>
        <v>0</v>
      </c>
      <c r="P126" s="16">
        <f>IF(P131&gt;=2,1,0)</f>
        <v>0</v>
      </c>
      <c r="Q126" s="16">
        <f>IF(Q131&gt;=2,1,0)</f>
        <v>0</v>
      </c>
      <c r="R126" s="16">
        <f>IF(R131&gt;=2,1,0)</f>
        <v>0</v>
      </c>
      <c r="S126" s="16">
        <f>IF(S131&gt;=2,1,0)</f>
        <v>0</v>
      </c>
      <c r="T126" s="16">
        <f>IF(T131&gt;=2,1,0)</f>
        <v>0</v>
      </c>
      <c r="U126" s="16">
        <f>IF(U131&gt;=2,1,0)</f>
        <v>0</v>
      </c>
      <c r="V126" s="16">
        <f>IF(V131&gt;=2,1,0)</f>
        <v>0</v>
      </c>
      <c r="W126" s="16">
        <f>IF(W131&gt;=2,1,0)</f>
        <v>0</v>
      </c>
      <c r="X126" s="16">
        <f>IF(X131&gt;=2,1,0)</f>
        <v>0</v>
      </c>
      <c r="Y126" s="16">
        <f>IF(Y131&gt;=2,1,0)</f>
        <v>0</v>
      </c>
      <c r="Z126" s="16">
        <f>IF(Z131&gt;=2,1,0)</f>
        <v>0</v>
      </c>
      <c r="AA126" s="16">
        <f>IF(AA131&gt;=2,1,0)</f>
        <v>0</v>
      </c>
      <c r="AB126" s="16">
        <f>IF(AB131&gt;=2,1,0)</f>
        <v>0</v>
      </c>
      <c r="AC126" s="16">
        <f>IF(AC131&gt;=2,1,0)</f>
        <v>0</v>
      </c>
      <c r="AD126" s="16">
        <f>IF(AD131&gt;=2,1,0)</f>
        <v>0</v>
      </c>
      <c r="AE126" s="16">
        <f>IF(AE131&gt;=2,1,0)</f>
        <v>0</v>
      </c>
      <c r="AF126" s="16">
        <f>IF(AF131&gt;=2,1,0)</f>
        <v>0</v>
      </c>
      <c r="AG126" s="16">
        <f>IF(AG131&gt;=2,1,0)</f>
        <v>0</v>
      </c>
      <c r="AH126" s="16">
        <f>IF(AH131&gt;=2,1,0)</f>
        <v>0</v>
      </c>
      <c r="AI126" s="16">
        <f>IF(AI131&gt;=2,1,0)</f>
        <v>0</v>
      </c>
      <c r="AJ126" s="16">
        <f>IF(AJ131&gt;=2,1,0)</f>
        <v>0</v>
      </c>
      <c r="AK126" s="16">
        <f>IF(AK131&gt;=2,1,0)</f>
        <v>0</v>
      </c>
      <c r="AL126" s="16">
        <f>IF(AL131&gt;=2,1,0)</f>
        <v>0</v>
      </c>
      <c r="AM126" s="16">
        <f>IF(AM131&gt;=2,1,0)</f>
        <v>0</v>
      </c>
      <c r="AN126" s="16">
        <f>IF(AN131&gt;=2,1,0)</f>
        <v>0</v>
      </c>
      <c r="AO126" s="16">
        <f>IF(AO131&gt;=2,1,0)</f>
        <v>0</v>
      </c>
      <c r="AP126" s="16">
        <f>IF(AP131&gt;=2,1,0)</f>
        <v>0</v>
      </c>
      <c r="AQ126" s="16">
        <f>IF(AQ131&gt;=2,1,0)</f>
        <v>0</v>
      </c>
      <c r="AR126" s="16">
        <f>IF(AR131&gt;=2,1,0)</f>
        <v>0</v>
      </c>
      <c r="AS126" s="16">
        <f>IF(AS131&gt;=2,1,0)</f>
        <v>0</v>
      </c>
      <c r="AT126" s="16">
        <f>IF(AT131&gt;=2,1,0)</f>
        <v>0</v>
      </c>
      <c r="AU126" s="16">
        <f>IF(AU131&gt;=2,1,0)</f>
        <v>0</v>
      </c>
      <c r="AV126" s="16">
        <f>IF(AV131&gt;=2,1,0)</f>
        <v>0</v>
      </c>
      <c r="AW126" s="16">
        <f>IF(AW131&gt;=2,1,0)</f>
        <v>0</v>
      </c>
      <c r="AX126" s="16">
        <f>IF(AX131&gt;=2,1,0)</f>
        <v>0</v>
      </c>
      <c r="AY126" s="16">
        <f>IF(AY131&gt;=2,1,0)</f>
        <v>0</v>
      </c>
      <c r="AZ126" s="16">
        <f>IF(AZ131&gt;=2,1,0)</f>
        <v>0</v>
      </c>
      <c r="BA126" s="16">
        <f>IF(BA131&gt;=2,1,0)</f>
        <v>0</v>
      </c>
      <c r="BB126" s="16">
        <f>IF(BB131&gt;=2,1,0)</f>
        <v>0</v>
      </c>
      <c r="BC126" s="16">
        <f>IF(BC131&gt;=2,1,0)</f>
        <v>0</v>
      </c>
      <c r="BD126" s="16">
        <f>IF(BD131&gt;=2,1,0)</f>
        <v>0</v>
      </c>
      <c r="BE126" s="16">
        <f>IF(BE131&gt;=2,1,0)</f>
        <v>0</v>
      </c>
      <c r="BF126" s="16">
        <f>IF(BF131&gt;=2,1,0)</f>
        <v>0</v>
      </c>
      <c r="BG126" s="16">
        <f>IF(BG131&gt;=2,1,0)</f>
        <v>0</v>
      </c>
      <c r="BH126" s="16">
        <f>IF(BH131&gt;=2,1,0)</f>
        <v>0</v>
      </c>
      <c r="BI126" s="16">
        <f>IF(BI131&gt;=2,1,0)</f>
        <v>0</v>
      </c>
      <c r="BJ126" s="16">
        <f>IF(BJ131&gt;=2,1,0)</f>
        <v>0</v>
      </c>
      <c r="BK126" s="16">
        <f>IF(BK131&gt;=2,1,0)</f>
        <v>0</v>
      </c>
      <c r="BL126" s="16">
        <f>IF(BL131&gt;=2,1,0)</f>
        <v>0</v>
      </c>
      <c r="BM126" s="16">
        <f>IF(BM131&gt;=2,1,0)</f>
        <v>0</v>
      </c>
      <c r="BN126" s="16">
        <f>IF(BN131&gt;=2,1,0)</f>
        <v>0</v>
      </c>
      <c r="BO126" s="16">
        <f>IF(BO131&gt;=2,1,0)</f>
        <v>0</v>
      </c>
      <c r="BP126" s="16">
        <f>IF(BP131&gt;=2,1,0)</f>
        <v>0</v>
      </c>
    </row>
    <row r="127" spans="2:69" s="16" customFormat="1" x14ac:dyDescent="0.2">
      <c r="B127" s="12"/>
      <c r="D127" s="22"/>
      <c r="E127" s="22"/>
      <c r="I127" s="16">
        <f>IF(I121="ja",1,IF(I122="ja",1,0))</f>
        <v>1</v>
      </c>
      <c r="J127" s="16">
        <f>IF(J121="ja",1,IF(J122="ja",1,0))</f>
        <v>1</v>
      </c>
      <c r="K127" s="16">
        <f>IF(K121="ja",1,IF(K122="ja",1,0))</f>
        <v>0</v>
      </c>
      <c r="L127" s="16">
        <f>IF(L121="ja",1,IF(L122="ja",1,0))</f>
        <v>0</v>
      </c>
      <c r="M127" s="16">
        <f>IF(M121="ja",1,IF(M122="ja",1,0))</f>
        <v>0</v>
      </c>
      <c r="N127" s="16">
        <f>IF(N121="ja",1,IF(N122="ja",1,0))</f>
        <v>0</v>
      </c>
      <c r="O127" s="16">
        <f>IF(O121="ja",1,IF(O122="ja",1,0))</f>
        <v>0</v>
      </c>
      <c r="P127" s="16">
        <f>IF(P121="ja",1,IF(P122="ja",1,0))</f>
        <v>0</v>
      </c>
      <c r="Q127" s="16">
        <f>IF(Q121="ja",1,IF(Q122="ja",1,0))</f>
        <v>0</v>
      </c>
      <c r="R127" s="16">
        <f>IF(R121="ja",1,IF(R122="ja",1,0))</f>
        <v>0</v>
      </c>
      <c r="S127" s="16">
        <f>IF(S121="ja",1,IF(S122="ja",1,0))</f>
        <v>0</v>
      </c>
      <c r="T127" s="16">
        <f>IF(T121="ja",1,IF(T122="ja",1,0))</f>
        <v>0</v>
      </c>
      <c r="U127" s="16">
        <f>IF(U121="ja",1,IF(U122="ja",1,0))</f>
        <v>0</v>
      </c>
      <c r="V127" s="16">
        <f>IF(V121="ja",1,IF(V122="ja",1,0))</f>
        <v>0</v>
      </c>
      <c r="W127" s="16">
        <f>IF(W121="ja",1,IF(W122="ja",1,0))</f>
        <v>0</v>
      </c>
      <c r="X127" s="16">
        <f>IF(X121="ja",1,IF(X122="ja",1,0))</f>
        <v>0</v>
      </c>
      <c r="Y127" s="16">
        <f>IF(Y121="ja",1,IF(Y122="ja",1,0))</f>
        <v>0</v>
      </c>
      <c r="Z127" s="16">
        <f>IF(Z121="ja",1,IF(Z122="ja",1,0))</f>
        <v>0</v>
      </c>
      <c r="AA127" s="16">
        <f>IF(AA121="ja",1,IF(AA122="ja",1,0))</f>
        <v>0</v>
      </c>
      <c r="AB127" s="16">
        <f>IF(AB121="ja",1,IF(AB122="ja",1,0))</f>
        <v>0</v>
      </c>
      <c r="AC127" s="16">
        <f>IF(AC121="ja",1,IF(AC122="ja",1,0))</f>
        <v>0</v>
      </c>
      <c r="AD127" s="16">
        <f>IF(AD121="ja",1,IF(AD122="ja",1,0))</f>
        <v>0</v>
      </c>
      <c r="AE127" s="16">
        <f>IF(AE121="ja",1,IF(AE122="ja",1,0))</f>
        <v>0</v>
      </c>
      <c r="AF127" s="16">
        <f>IF(AF121="ja",1,IF(AF122="ja",1,0))</f>
        <v>0</v>
      </c>
      <c r="AG127" s="16">
        <f>IF(AG121="ja",1,IF(AG122="ja",1,0))</f>
        <v>0</v>
      </c>
      <c r="AH127" s="16">
        <f>IF(AH121="ja",1,IF(AH122="ja",1,0))</f>
        <v>0</v>
      </c>
      <c r="AI127" s="16">
        <f>IF(AI121="ja",1,IF(AI122="ja",1,0))</f>
        <v>0</v>
      </c>
      <c r="AJ127" s="16">
        <f>IF(AJ121="ja",1,IF(AJ122="ja",1,0))</f>
        <v>0</v>
      </c>
      <c r="AK127" s="16">
        <f>IF(AK121="ja",1,IF(AK122="ja",1,0))</f>
        <v>0</v>
      </c>
      <c r="AL127" s="16">
        <f>IF(AL121="ja",1,IF(AL122="ja",1,0))</f>
        <v>0</v>
      </c>
      <c r="AM127" s="16">
        <f>IF(AM121="ja",1,IF(AM122="ja",1,0))</f>
        <v>0</v>
      </c>
      <c r="AN127" s="16">
        <f>IF(AN121="ja",1,IF(AN122="ja",1,0))</f>
        <v>0</v>
      </c>
      <c r="AO127" s="16">
        <f>IF(AO121="ja",1,IF(AO122="ja",1,0))</f>
        <v>0</v>
      </c>
      <c r="AP127" s="16">
        <f>IF(AP121="ja",1,IF(AP122="ja",1,0))</f>
        <v>0</v>
      </c>
      <c r="AQ127" s="16">
        <f>IF(AQ121="ja",1,IF(AQ122="ja",1,0))</f>
        <v>0</v>
      </c>
      <c r="AR127" s="16">
        <f>IF(AR121="ja",1,IF(AR122="ja",1,0))</f>
        <v>0</v>
      </c>
      <c r="AS127" s="16">
        <f>IF(AS121="ja",1,IF(AS122="ja",1,0))</f>
        <v>0</v>
      </c>
      <c r="AT127" s="16">
        <f>IF(AT121="ja",1,IF(AT122="ja",1,0))</f>
        <v>0</v>
      </c>
      <c r="AU127" s="16">
        <f>IF(AU121="ja",1,IF(AU122="ja",1,0))</f>
        <v>0</v>
      </c>
      <c r="AV127" s="16">
        <f>IF(AV121="ja",1,IF(AV122="ja",1,0))</f>
        <v>0</v>
      </c>
      <c r="AW127" s="16">
        <f>IF(AW121="ja",1,IF(AW122="ja",1,0))</f>
        <v>0</v>
      </c>
      <c r="AX127" s="16">
        <f>IF(AX121="ja",1,IF(AX122="ja",1,0))</f>
        <v>0</v>
      </c>
      <c r="AY127" s="16">
        <f>IF(AY121="ja",1,IF(AY122="ja",1,0))</f>
        <v>0</v>
      </c>
      <c r="AZ127" s="16">
        <f>IF(AZ121="ja",1,IF(AZ122="ja",1,0))</f>
        <v>0</v>
      </c>
      <c r="BA127" s="16">
        <f>IF(BA121="ja",1,IF(BA122="ja",1,0))</f>
        <v>0</v>
      </c>
      <c r="BB127" s="16">
        <f>IF(BB121="ja",1,IF(BB122="ja",1,0))</f>
        <v>0</v>
      </c>
      <c r="BC127" s="16">
        <f>IF(BC121="ja",1,IF(BC122="ja",1,0))</f>
        <v>0</v>
      </c>
      <c r="BD127" s="16">
        <f>IF(BD121="ja",1,IF(BD122="ja",1,0))</f>
        <v>0</v>
      </c>
      <c r="BE127" s="16">
        <f>IF(BE121="ja",1,IF(BE122="ja",1,0))</f>
        <v>0</v>
      </c>
      <c r="BF127" s="16">
        <f>IF(BF121="ja",1,IF(BF122="ja",1,0))</f>
        <v>0</v>
      </c>
      <c r="BG127" s="16">
        <f>IF(BG121="ja",1,IF(BG122="ja",1,0))</f>
        <v>0</v>
      </c>
      <c r="BH127" s="16">
        <f>IF(BH121="ja",1,IF(BH122="ja",1,0))</f>
        <v>0</v>
      </c>
      <c r="BI127" s="16">
        <f>IF(BI121="ja",1,IF(BI122="ja",1,0))</f>
        <v>0</v>
      </c>
      <c r="BJ127" s="16">
        <f>IF(BJ121="ja",1,IF(BJ122="ja",1,0))</f>
        <v>0</v>
      </c>
      <c r="BK127" s="16">
        <f>IF(BK121="ja",1,IF(BK122="ja",1,0))</f>
        <v>0</v>
      </c>
      <c r="BL127" s="16">
        <f>IF(BL121="ja",1,IF(BL122="ja",1,0))</f>
        <v>0</v>
      </c>
      <c r="BM127" s="16">
        <f>IF(BM121="ja",1,IF(BM122="ja",1,0))</f>
        <v>0</v>
      </c>
      <c r="BN127" s="16">
        <f>IF(BN121="ja",1,IF(BN122="ja",1,0))</f>
        <v>0</v>
      </c>
      <c r="BO127" s="16">
        <f>IF(BO121="ja",1,IF(BO122="ja",1,0))</f>
        <v>0</v>
      </c>
      <c r="BP127" s="16">
        <f>IF(BP121="ja",1,IF(BP122="ja",1,0))</f>
        <v>0</v>
      </c>
    </row>
    <row r="128" spans="2:69" s="16" customFormat="1" x14ac:dyDescent="0.2">
      <c r="B128" s="30"/>
      <c r="D128" s="22"/>
      <c r="E128" s="22"/>
      <c r="I128" s="16">
        <f>IF(I124="nein",0,1)</f>
        <v>1</v>
      </c>
      <c r="J128" s="16">
        <f>IF(J124="nein",0,1)</f>
        <v>1</v>
      </c>
      <c r="K128" s="16">
        <f>IF(K124="nein",0,1)</f>
        <v>0</v>
      </c>
      <c r="L128" s="16">
        <f>IF(L124="nein",0,1)</f>
        <v>0</v>
      </c>
      <c r="M128" s="16">
        <f>IF(M124="nein",0,1)</f>
        <v>0</v>
      </c>
      <c r="N128" s="16">
        <f>IF(N124="nein",0,1)</f>
        <v>0</v>
      </c>
      <c r="O128" s="16">
        <f>IF(O124="nein",0,1)</f>
        <v>0</v>
      </c>
      <c r="P128" s="16">
        <f>IF(P124="nein",0,1)</f>
        <v>0</v>
      </c>
      <c r="Q128" s="16">
        <f>IF(Q124="nein",0,1)</f>
        <v>0</v>
      </c>
      <c r="R128" s="16">
        <f>IF(R124="nein",0,1)</f>
        <v>0</v>
      </c>
      <c r="S128" s="16">
        <f>IF(S124="nein",0,1)</f>
        <v>0</v>
      </c>
      <c r="T128" s="16">
        <f>IF(T124="nein",0,1)</f>
        <v>0</v>
      </c>
      <c r="U128" s="16">
        <f>IF(U124="nein",0,1)</f>
        <v>0</v>
      </c>
      <c r="V128" s="16">
        <f>IF(V124="nein",0,1)</f>
        <v>0</v>
      </c>
      <c r="W128" s="16">
        <f>IF(W124="nein",0,1)</f>
        <v>0</v>
      </c>
      <c r="X128" s="16">
        <f>IF(X124="nein",0,1)</f>
        <v>0</v>
      </c>
      <c r="Y128" s="16">
        <f>IF(Y124="nein",0,1)</f>
        <v>0</v>
      </c>
      <c r="Z128" s="16">
        <f>IF(Z124="nein",0,1)</f>
        <v>0</v>
      </c>
      <c r="AA128" s="16">
        <f>IF(AA124="nein",0,1)</f>
        <v>0</v>
      </c>
      <c r="AB128" s="16">
        <f>IF(AB124="nein",0,1)</f>
        <v>0</v>
      </c>
      <c r="AC128" s="16">
        <f>IF(AC124="nein",0,1)</f>
        <v>0</v>
      </c>
      <c r="AD128" s="16">
        <f>IF(AD124="nein",0,1)</f>
        <v>0</v>
      </c>
      <c r="AE128" s="16">
        <f>IF(AE124="nein",0,1)</f>
        <v>0</v>
      </c>
      <c r="AF128" s="16">
        <f>IF(AF124="nein",0,1)</f>
        <v>0</v>
      </c>
      <c r="AG128" s="16">
        <f>IF(AG124="nein",0,1)</f>
        <v>0</v>
      </c>
      <c r="AH128" s="16">
        <f>IF(AH124="nein",0,1)</f>
        <v>0</v>
      </c>
      <c r="AI128" s="16">
        <f>IF(AI124="nein",0,1)</f>
        <v>0</v>
      </c>
      <c r="AJ128" s="16">
        <f>IF(AJ124="nein",0,1)</f>
        <v>0</v>
      </c>
      <c r="AK128" s="16">
        <f>IF(AK124="nein",0,1)</f>
        <v>0</v>
      </c>
      <c r="AL128" s="16">
        <f>IF(AL124="nein",0,1)</f>
        <v>0</v>
      </c>
      <c r="AM128" s="16">
        <f>IF(AM124="nein",0,1)</f>
        <v>0</v>
      </c>
      <c r="AN128" s="16">
        <f>IF(AN124="nein",0,1)</f>
        <v>0</v>
      </c>
      <c r="AO128" s="16">
        <f>IF(AO124="nein",0,1)</f>
        <v>0</v>
      </c>
      <c r="AP128" s="16">
        <f>IF(AP124="nein",0,1)</f>
        <v>0</v>
      </c>
      <c r="AQ128" s="16">
        <f>IF(AQ124="nein",0,1)</f>
        <v>0</v>
      </c>
      <c r="AR128" s="16">
        <f>IF(AR124="nein",0,1)</f>
        <v>0</v>
      </c>
      <c r="AS128" s="16">
        <f>IF(AS124="nein",0,1)</f>
        <v>0</v>
      </c>
      <c r="AT128" s="16">
        <f>IF(AT124="nein",0,1)</f>
        <v>0</v>
      </c>
      <c r="AU128" s="16">
        <f>IF(AU124="nein",0,1)</f>
        <v>0</v>
      </c>
      <c r="AV128" s="16">
        <f>IF(AV124="nein",0,1)</f>
        <v>0</v>
      </c>
      <c r="AW128" s="16">
        <f>IF(AW124="nein",0,1)</f>
        <v>0</v>
      </c>
      <c r="AX128" s="16">
        <f>IF(AX124="nein",0,1)</f>
        <v>0</v>
      </c>
      <c r="AY128" s="16">
        <f>IF(AY124="nein",0,1)</f>
        <v>0</v>
      </c>
      <c r="AZ128" s="16">
        <f>IF(AZ124="nein",0,1)</f>
        <v>0</v>
      </c>
      <c r="BA128" s="16">
        <f>IF(BA124="nein",0,1)</f>
        <v>0</v>
      </c>
      <c r="BB128" s="16">
        <f>IF(BB124="nein",0,1)</f>
        <v>0</v>
      </c>
      <c r="BC128" s="16">
        <f>IF(BC124="nein",0,1)</f>
        <v>0</v>
      </c>
      <c r="BD128" s="16">
        <f>IF(BD124="nein",0,1)</f>
        <v>0</v>
      </c>
      <c r="BE128" s="16">
        <f>IF(BE124="nein",0,1)</f>
        <v>0</v>
      </c>
      <c r="BF128" s="16">
        <f>IF(BF124="nein",0,1)</f>
        <v>0</v>
      </c>
      <c r="BG128" s="16">
        <f>IF(BG124="nein",0,1)</f>
        <v>0</v>
      </c>
      <c r="BH128" s="16">
        <f>IF(BH124="nein",0,1)</f>
        <v>0</v>
      </c>
      <c r="BI128" s="16">
        <f>IF(BI124="nein",0,1)</f>
        <v>0</v>
      </c>
      <c r="BJ128" s="16">
        <f>IF(BJ124="nein",0,1)</f>
        <v>0</v>
      </c>
      <c r="BK128" s="16">
        <f>IF(BK124="nein",0,1)</f>
        <v>0</v>
      </c>
      <c r="BL128" s="16">
        <f>IF(BL124="nein",0,1)</f>
        <v>0</v>
      </c>
      <c r="BM128" s="16">
        <f>IF(BM124="nein",0,1)</f>
        <v>0</v>
      </c>
      <c r="BN128" s="16">
        <f>IF(BN124="nein",0,1)</f>
        <v>0</v>
      </c>
      <c r="BO128" s="16">
        <f>IF(BO124="nein",0,1)</f>
        <v>0</v>
      </c>
      <c r="BP128" s="16">
        <f>IF(BP124="nein",0,1)</f>
        <v>0</v>
      </c>
    </row>
    <row r="129" spans="1:68" s="16" customFormat="1" x14ac:dyDescent="0.2">
      <c r="A129" s="8"/>
      <c r="B129" s="12" t="s">
        <v>57</v>
      </c>
      <c r="C129" s="73"/>
      <c r="D129" s="72"/>
      <c r="E129" s="72"/>
      <c r="G129" s="8"/>
      <c r="I129" s="16">
        <f>IF(I107&gt;=H126,1,0)</f>
        <v>1</v>
      </c>
      <c r="J129" s="16">
        <f>IF(J107&gt;=H126,1,0)</f>
        <v>1</v>
      </c>
      <c r="K129" s="16">
        <f>IF(K107&gt;=H126,1,0)</f>
        <v>0</v>
      </c>
      <c r="L129" s="16">
        <f>IF(L107&gt;=H126,1,0)</f>
        <v>0</v>
      </c>
      <c r="M129" s="16">
        <f>IF(M107&gt;=H126,1,0)</f>
        <v>0</v>
      </c>
      <c r="N129" s="16">
        <f>IF(N107&gt;=H126,1,0)</f>
        <v>0</v>
      </c>
      <c r="O129" s="16">
        <f>IF(O107&gt;=H126,1,0)</f>
        <v>0</v>
      </c>
      <c r="P129" s="16">
        <f>IF(P107&gt;=H126,1,0)</f>
        <v>0</v>
      </c>
      <c r="Q129" s="16">
        <f>IF(Q107&gt;=H126,1,0)</f>
        <v>0</v>
      </c>
      <c r="R129" s="16">
        <f>IF(R107&gt;=H126,1,0)</f>
        <v>0</v>
      </c>
      <c r="S129" s="16">
        <f>IF(S107&gt;=H126,1,0)</f>
        <v>0</v>
      </c>
      <c r="T129" s="16">
        <f>IF(T107&gt;=H126,1,0)</f>
        <v>0</v>
      </c>
      <c r="U129" s="16">
        <f>IF(U107&gt;=H126,1,0)</f>
        <v>0</v>
      </c>
      <c r="V129" s="16">
        <f>IF(V107&gt;=H126,1,0)</f>
        <v>0</v>
      </c>
      <c r="W129" s="16">
        <f>IF(W107&gt;=H126,1,0)</f>
        <v>0</v>
      </c>
      <c r="X129" s="16">
        <f>IF(X107&gt;=H126,1,0)</f>
        <v>0</v>
      </c>
      <c r="Y129" s="16">
        <f>IF(Y107&gt;=H126,1,0)</f>
        <v>0</v>
      </c>
      <c r="Z129" s="16">
        <f>IF(Z107&gt;=H126,1,0)</f>
        <v>0</v>
      </c>
      <c r="AA129" s="16">
        <f>IF(AA107&gt;=H126,1,0)</f>
        <v>0</v>
      </c>
      <c r="AB129" s="16">
        <f>IF(AB107&gt;=H126,1,0)</f>
        <v>0</v>
      </c>
      <c r="AC129" s="16">
        <f>IF(AC107&gt;=H126,1,0)</f>
        <v>0</v>
      </c>
      <c r="AD129" s="16">
        <f>IF(AD107&gt;=H126,1,0)</f>
        <v>0</v>
      </c>
      <c r="AE129" s="16">
        <f>IF(AE107&gt;=H126,1,0)</f>
        <v>0</v>
      </c>
      <c r="AF129" s="16">
        <f>IF(AF107&gt;=H126,1,0)</f>
        <v>0</v>
      </c>
      <c r="AG129" s="16">
        <f>IF(AG107&gt;=H126,1,0)</f>
        <v>0</v>
      </c>
      <c r="AH129" s="16">
        <f>IF(AH107&gt;=H126,1,0)</f>
        <v>0</v>
      </c>
      <c r="AI129" s="16">
        <f>IF(AI107&gt;=H126,1,0)</f>
        <v>0</v>
      </c>
      <c r="AJ129" s="16">
        <f>IF(AJ107&gt;=H126,1,0)</f>
        <v>0</v>
      </c>
      <c r="AK129" s="16">
        <f>IF(AK107&gt;=H126,1,0)</f>
        <v>0</v>
      </c>
      <c r="AL129" s="16">
        <f>IF(AL107&gt;=H126,1,0)</f>
        <v>0</v>
      </c>
      <c r="AM129" s="16">
        <f>IF(AM107&gt;=H126,1,0)</f>
        <v>0</v>
      </c>
      <c r="AN129" s="16">
        <f>IF(AN107&gt;=H126,1,0)</f>
        <v>0</v>
      </c>
      <c r="AO129" s="16">
        <f>IF(AO107&gt;=H126,1,0)</f>
        <v>0</v>
      </c>
      <c r="AP129" s="16">
        <f>IF(AP107&gt;=H126,1,0)</f>
        <v>0</v>
      </c>
      <c r="AQ129" s="16">
        <f>IF(AQ107&gt;=H126,1,0)</f>
        <v>0</v>
      </c>
      <c r="AR129" s="16">
        <f>IF(AR107&gt;=H126,1,0)</f>
        <v>0</v>
      </c>
      <c r="AS129" s="16">
        <f>IF(AS107&gt;=H126,1,0)</f>
        <v>0</v>
      </c>
      <c r="AT129" s="16">
        <f>IF(AT107&gt;=H126,1,0)</f>
        <v>0</v>
      </c>
      <c r="AU129" s="16">
        <f>IF(AU107&gt;=H126,1,0)</f>
        <v>0</v>
      </c>
      <c r="AV129" s="16">
        <f>IF(AV107&gt;=H126,1,0)</f>
        <v>0</v>
      </c>
      <c r="AW129" s="16">
        <f>IF(AW107&gt;=H126,1,0)</f>
        <v>0</v>
      </c>
      <c r="AX129" s="16">
        <f>IF(AX107&gt;=H126,1,0)</f>
        <v>0</v>
      </c>
      <c r="AY129" s="16">
        <f>IF(AY107&gt;=H126,1,0)</f>
        <v>0</v>
      </c>
      <c r="AZ129" s="16">
        <f>IF(AZ107&gt;=H126,1,0)</f>
        <v>0</v>
      </c>
      <c r="BA129" s="16">
        <f>IF(BA107&gt;=H126,1,0)</f>
        <v>0</v>
      </c>
      <c r="BB129" s="16">
        <f>IF(BB107&gt;=H126,1,0)</f>
        <v>0</v>
      </c>
      <c r="BC129" s="16">
        <f>IF(BC107&gt;=H126,1,0)</f>
        <v>0</v>
      </c>
      <c r="BD129" s="16">
        <f>IF(BD107&gt;=H126,1,0)</f>
        <v>0</v>
      </c>
      <c r="BE129" s="16">
        <f>IF(BE107&gt;=H126,1,0)</f>
        <v>0</v>
      </c>
      <c r="BF129" s="16">
        <f>IF(BF107&gt;=H126,1,0)</f>
        <v>0</v>
      </c>
      <c r="BG129" s="16">
        <f>IF(BG107&gt;=H126,1,0)</f>
        <v>0</v>
      </c>
      <c r="BH129" s="16">
        <f>IF(BH107&gt;=H126,1,0)</f>
        <v>0</v>
      </c>
      <c r="BI129" s="16">
        <f>IF(BI107&gt;=H126,1,0)</f>
        <v>0</v>
      </c>
      <c r="BJ129" s="16">
        <f>IF(BJ107&gt;=H126,1,0)</f>
        <v>0</v>
      </c>
      <c r="BK129" s="16">
        <f>IF(BK107&gt;=H126,1,0)</f>
        <v>0</v>
      </c>
      <c r="BL129" s="16">
        <f>IF(BL107&gt;=H126,1,0)</f>
        <v>0</v>
      </c>
      <c r="BM129" s="16">
        <f>IF(BM107&gt;=H126,1,0)</f>
        <v>0</v>
      </c>
      <c r="BN129" s="16">
        <f>IF(BN107&gt;=H126,1,0)</f>
        <v>0</v>
      </c>
      <c r="BO129" s="16">
        <f>IF(BO107&gt;=H126,1,0)</f>
        <v>0</v>
      </c>
      <c r="BP129" s="16">
        <f>IF(BP107&gt;=H126,1,0)</f>
        <v>0</v>
      </c>
    </row>
    <row r="130" spans="1:68" s="16" customFormat="1" x14ac:dyDescent="0.2">
      <c r="A130" s="8"/>
      <c r="B130" s="278" t="s">
        <v>88</v>
      </c>
      <c r="C130" s="73"/>
      <c r="D130" s="10"/>
      <c r="E130" s="10"/>
      <c r="F130" s="8"/>
      <c r="G130" s="8"/>
      <c r="I130" s="16">
        <f>IF(I126+I127+I128+I129=4,1,0)</f>
        <v>1</v>
      </c>
      <c r="J130" s="16">
        <f>IF(J126+J127+J128+J129=4,1,0)</f>
        <v>1</v>
      </c>
      <c r="K130" s="16">
        <f>IF(K126+K127+K128+K129=4,1,0)</f>
        <v>0</v>
      </c>
      <c r="L130" s="16">
        <f>IF(L126+L127+L128+L129=4,1,0)</f>
        <v>0</v>
      </c>
      <c r="M130" s="16">
        <f>IF(M126+M127+M128+M129=4,1,0)</f>
        <v>0</v>
      </c>
      <c r="N130" s="16">
        <f>IF(N126+N127+N128+N129=4,1,0)</f>
        <v>0</v>
      </c>
      <c r="O130" s="16">
        <f>IF(O126+O127+O128+O129=4,1,0)</f>
        <v>0</v>
      </c>
      <c r="P130" s="16">
        <f>IF(P126+P127+P128+P129=4,1,0)</f>
        <v>0</v>
      </c>
      <c r="Q130" s="16">
        <f>IF(Q126+Q127+Q128+Q129=4,1,0)</f>
        <v>0</v>
      </c>
      <c r="R130" s="16">
        <f>IF(R126+R127+R128+R129=4,1,0)</f>
        <v>0</v>
      </c>
      <c r="S130" s="16">
        <f>IF(S126+S127+S128+S129=4,1,0)</f>
        <v>0</v>
      </c>
      <c r="T130" s="16">
        <f>IF(T126+T127+T128+T129=4,1,0)</f>
        <v>0</v>
      </c>
      <c r="U130" s="16">
        <f>IF(U126+U127+U128+U129=4,1,0)</f>
        <v>0</v>
      </c>
      <c r="V130" s="16">
        <f>IF(V126+V127+V128+V129=4,1,0)</f>
        <v>0</v>
      </c>
      <c r="W130" s="16">
        <f>IF(W126+W127+W128+W129=4,1,0)</f>
        <v>0</v>
      </c>
      <c r="X130" s="16">
        <f>IF(X126+X127+X128+X129=4,1,0)</f>
        <v>0</v>
      </c>
      <c r="Y130" s="16">
        <f>IF(Y126+Y127+Y128+Y129=4,1,0)</f>
        <v>0</v>
      </c>
      <c r="Z130" s="16">
        <f>IF(Z126+Z127+Z128+Z129=4,1,0)</f>
        <v>0</v>
      </c>
      <c r="AA130" s="16">
        <f>IF(AA126+AA127+AA128+AA129=4,1,0)</f>
        <v>0</v>
      </c>
      <c r="AB130" s="16">
        <f>IF(AB126+AB127+AB128+AB129=4,1,0)</f>
        <v>0</v>
      </c>
      <c r="AC130" s="16">
        <f>IF(AC126+AC127+AC128+AC129=4,1,0)</f>
        <v>0</v>
      </c>
      <c r="AD130" s="16">
        <f>IF(AD126+AD127+AD128+AD129=4,1,0)</f>
        <v>0</v>
      </c>
      <c r="AE130" s="16">
        <f>IF(AE126+AE127+AE128+AE129=4,1,0)</f>
        <v>0</v>
      </c>
      <c r="AF130" s="16">
        <f>IF(AF126+AF127+AF128+AF129=4,1,0)</f>
        <v>0</v>
      </c>
      <c r="AG130" s="16">
        <f>IF(AG126+AG127+AG128+AG129=4,1,0)</f>
        <v>0</v>
      </c>
      <c r="AH130" s="16">
        <f>IF(AH126+AH127+AH128+AH129=4,1,0)</f>
        <v>0</v>
      </c>
      <c r="AI130" s="16">
        <f>IF(AI126+AI127+AI128+AI129=4,1,0)</f>
        <v>0</v>
      </c>
      <c r="AJ130" s="16">
        <f>IF(AJ126+AJ127+AJ128+AJ129=4,1,0)</f>
        <v>0</v>
      </c>
      <c r="AK130" s="16">
        <f>IF(AK126+AK127+AK128+AK129=4,1,0)</f>
        <v>0</v>
      </c>
      <c r="AL130" s="16">
        <f>IF(AL126+AL127+AL128+AL129=4,1,0)</f>
        <v>0</v>
      </c>
      <c r="AM130" s="16">
        <f>IF(AM126+AM127+AM128+AM129=4,1,0)</f>
        <v>0</v>
      </c>
      <c r="AN130" s="16">
        <f>IF(AN126+AN127+AN128+AN129=4,1,0)</f>
        <v>0</v>
      </c>
      <c r="AO130" s="16">
        <f>IF(AO126+AO127+AO128+AO129=4,1,0)</f>
        <v>0</v>
      </c>
      <c r="AP130" s="16">
        <f>IF(AP126+AP127+AP128+AP129=4,1,0)</f>
        <v>0</v>
      </c>
      <c r="AQ130" s="16">
        <f>IF(AQ126+AQ127+AQ128+AQ129=4,1,0)</f>
        <v>0</v>
      </c>
      <c r="AR130" s="16">
        <f>IF(AR126+AR127+AR128+AR129=4,1,0)</f>
        <v>0</v>
      </c>
      <c r="AS130" s="16">
        <f>IF(AS126+AS127+AS128+AS129=4,1,0)</f>
        <v>0</v>
      </c>
      <c r="AT130" s="16">
        <f>IF(AT126+AT127+AT128+AT129=4,1,0)</f>
        <v>0</v>
      </c>
      <c r="AU130" s="16">
        <f>IF(AU126+AU127+AU128+AU129=4,1,0)</f>
        <v>0</v>
      </c>
      <c r="AV130" s="16">
        <f>IF(AV126+AV127+AV128+AV129=4,1,0)</f>
        <v>0</v>
      </c>
      <c r="AW130" s="16">
        <f>IF(AW126+AW127+AW128+AW129=4,1,0)</f>
        <v>0</v>
      </c>
      <c r="AX130" s="16">
        <f>IF(AX126+AX127+AX128+AX129=4,1,0)</f>
        <v>0</v>
      </c>
      <c r="AY130" s="16">
        <f>IF(AY126+AY127+AY128+AY129=4,1,0)</f>
        <v>0</v>
      </c>
      <c r="AZ130" s="16">
        <f>IF(AZ126+AZ127+AZ128+AZ129=4,1,0)</f>
        <v>0</v>
      </c>
      <c r="BA130" s="16">
        <f>IF(BA126+BA127+BA128+BA129=4,1,0)</f>
        <v>0</v>
      </c>
      <c r="BB130" s="16">
        <f>IF(BB126+BB127+BB128+BB129=4,1,0)</f>
        <v>0</v>
      </c>
      <c r="BC130" s="16">
        <f>IF(BC126+BC127+BC128+BC129=4,1,0)</f>
        <v>0</v>
      </c>
      <c r="BD130" s="16">
        <f>IF(BD126+BD127+BD128+BD129=4,1,0)</f>
        <v>0</v>
      </c>
      <c r="BE130" s="16">
        <f>IF(BE126+BE127+BE128+BE129=4,1,0)</f>
        <v>0</v>
      </c>
      <c r="BF130" s="16">
        <f>IF(BF126+BF127+BF128+BF129=4,1,0)</f>
        <v>0</v>
      </c>
      <c r="BG130" s="16">
        <f>IF(BG126+BG127+BG128+BG129=4,1,0)</f>
        <v>0</v>
      </c>
      <c r="BH130" s="16">
        <f>IF(BH126+BH127+BH128+BH129=4,1,0)</f>
        <v>0</v>
      </c>
      <c r="BI130" s="16">
        <f>IF(BI126+BI127+BI128+BI129=4,1,0)</f>
        <v>0</v>
      </c>
      <c r="BJ130" s="16">
        <f>IF(BJ126+BJ127+BJ128+BJ129=4,1,0)</f>
        <v>0</v>
      </c>
      <c r="BK130" s="16">
        <f>IF(BK126+BK127+BK128+BK129=4,1,0)</f>
        <v>0</v>
      </c>
      <c r="BL130" s="16">
        <f>IF(BL126+BL127+BL128+BL129=4,1,0)</f>
        <v>0</v>
      </c>
      <c r="BM130" s="16">
        <f>IF(BM126+BM127+BM128+BM129=4,1,0)</f>
        <v>0</v>
      </c>
      <c r="BN130" s="16">
        <f>IF(BN126+BN127+BN128+BN129=4,1,0)</f>
        <v>0</v>
      </c>
      <c r="BO130" s="16">
        <f>IF(BO126+BO127+BO128+BO129=4,1,0)</f>
        <v>0</v>
      </c>
      <c r="BP130" s="16">
        <f>IF(BP126+BP127+BP128+BP129=4,1,0)</f>
        <v>0</v>
      </c>
    </row>
    <row r="131" spans="1:68" s="16" customFormat="1" x14ac:dyDescent="0.2">
      <c r="B131" s="12" t="s">
        <v>65</v>
      </c>
      <c r="C131" s="13">
        <v>43014</v>
      </c>
      <c r="D131" s="22"/>
      <c r="E131" s="22"/>
      <c r="I131" s="16">
        <f>(IF(I108="",0,1))+(IF(I109="",0,1))+(IF(I110="",0,1))</f>
        <v>2</v>
      </c>
      <c r="J131" s="16">
        <f>(IF(J108="",0,1))+(IF(J109="",0,1))+(IF(J110="",0,1))</f>
        <v>2</v>
      </c>
      <c r="K131" s="16">
        <f>(IF(K108="",0,1))+(IF(K109="",0,1))+(IF(K110="",0,1))</f>
        <v>0</v>
      </c>
      <c r="L131" s="16">
        <f>(IF(L108="",0,1))+(IF(L109="",0,1))+(IF(L110="",0,1))</f>
        <v>0</v>
      </c>
      <c r="M131" s="16">
        <f>(IF(M108="",0,1))+(IF(M109="",0,1))+(IF(M110="",0,1))</f>
        <v>0</v>
      </c>
      <c r="N131" s="16">
        <f>(IF(N108="",0,1))+(IF(N109="",0,1))+(IF(N110="",0,1))</f>
        <v>0</v>
      </c>
      <c r="O131" s="16">
        <f>(IF(O108="",0,1))+(IF(O109="",0,1))+(IF(O110="",0,1))</f>
        <v>0</v>
      </c>
      <c r="P131" s="16">
        <f>(IF(P108="",0,1))+(IF(P109="",0,1))+(IF(P110="",0,1))</f>
        <v>0</v>
      </c>
      <c r="Q131" s="16">
        <f>(IF(Q108="",0,1))+(IF(Q109="",0,1))+(IF(Q110="",0,1))</f>
        <v>0</v>
      </c>
      <c r="R131" s="16">
        <f>(IF(R108="",0,1))+(IF(R109="",0,1))+(IF(R110="",0,1))</f>
        <v>0</v>
      </c>
      <c r="S131" s="16">
        <f>(IF(S108="",0,1))+(IF(S109="",0,1))+(IF(S110="",0,1))</f>
        <v>0</v>
      </c>
      <c r="T131" s="16">
        <f>(IF(T108="",0,1))+(IF(T109="",0,1))+(IF(T110="",0,1))</f>
        <v>0</v>
      </c>
      <c r="U131" s="16">
        <f>(IF(U108="",0,1))+(IF(U109="",0,1))+(IF(U110="",0,1))</f>
        <v>0</v>
      </c>
      <c r="V131" s="16">
        <f>(IF(V108="",0,1))+(IF(V109="",0,1))+(IF(V110="",0,1))</f>
        <v>0</v>
      </c>
      <c r="W131" s="16">
        <f>(IF(W108="",0,1))+(IF(W109="",0,1))+(IF(W110="",0,1))</f>
        <v>0</v>
      </c>
      <c r="X131" s="16">
        <f>(IF(X108="",0,1))+(IF(X109="",0,1))+(IF(X110="",0,1))</f>
        <v>0</v>
      </c>
      <c r="Y131" s="16">
        <f>(IF(Y108="",0,1))+(IF(Y109="",0,1))+(IF(Y110="",0,1))</f>
        <v>0</v>
      </c>
      <c r="Z131" s="16">
        <f>(IF(Z108="",0,1))+(IF(Z109="",0,1))+(IF(Z110="",0,1))</f>
        <v>0</v>
      </c>
      <c r="AA131" s="16">
        <f>(IF(AA108="",0,1))+(IF(AA109="",0,1))+(IF(AA110="",0,1))</f>
        <v>0</v>
      </c>
      <c r="AB131" s="16">
        <f>(IF(AB108="",0,1))+(IF(AB109="",0,1))+(IF(AB110="",0,1))</f>
        <v>0</v>
      </c>
      <c r="AC131" s="16">
        <f>(IF(AC108="",0,1))+(IF(AC109="",0,1))+(IF(AC110="",0,1))</f>
        <v>0</v>
      </c>
      <c r="AD131" s="16">
        <f>(IF(AD108="",0,1))+(IF(AD109="",0,1))+(IF(AD110="",0,1))</f>
        <v>0</v>
      </c>
      <c r="AE131" s="16">
        <f>(IF(AE108="",0,1))+(IF(AE109="",0,1))+(IF(AE110="",0,1))</f>
        <v>0</v>
      </c>
      <c r="AF131" s="16">
        <f>(IF(AF108="",0,1))+(IF(AF109="",0,1))+(IF(AF110="",0,1))</f>
        <v>0</v>
      </c>
      <c r="AG131" s="16">
        <f>(IF(AG108="",0,1))+(IF(AG109="",0,1))+(IF(AG110="",0,1))</f>
        <v>0</v>
      </c>
      <c r="AH131" s="16">
        <f>(IF(AH108="",0,1))+(IF(AH109="",0,1))+(IF(AH110="",0,1))</f>
        <v>0</v>
      </c>
      <c r="AI131" s="16">
        <f>(IF(AI108="",0,1))+(IF(AI109="",0,1))+(IF(AI110="",0,1))</f>
        <v>0</v>
      </c>
      <c r="AJ131" s="16">
        <f>(IF(AJ108="",0,1))+(IF(AJ109="",0,1))+(IF(AJ110="",0,1))</f>
        <v>0</v>
      </c>
      <c r="AK131" s="16">
        <f>(IF(AK108="",0,1))+(IF(AK109="",0,1))+(IF(AK110="",0,1))</f>
        <v>0</v>
      </c>
      <c r="AL131" s="16">
        <f>(IF(AL108="",0,1))+(IF(AL109="",0,1))+(IF(AL110="",0,1))</f>
        <v>0</v>
      </c>
      <c r="AM131" s="16">
        <f>(IF(AM108="",0,1))+(IF(AM109="",0,1))+(IF(AM110="",0,1))</f>
        <v>0</v>
      </c>
      <c r="AN131" s="16">
        <f>(IF(AN108="",0,1))+(IF(AN109="",0,1))+(IF(AN110="",0,1))</f>
        <v>0</v>
      </c>
      <c r="AO131" s="16">
        <f>(IF(AO108="",0,1))+(IF(AO109="",0,1))+(IF(AO110="",0,1))</f>
        <v>0</v>
      </c>
      <c r="AP131" s="16">
        <f>(IF(AP108="",0,1))+(IF(AP109="",0,1))+(IF(AP110="",0,1))</f>
        <v>0</v>
      </c>
      <c r="AQ131" s="16">
        <f>(IF(AQ108="",0,1))+(IF(AQ109="",0,1))+(IF(AQ110="",0,1))</f>
        <v>0</v>
      </c>
      <c r="AR131" s="16">
        <f>(IF(AR108="",0,1))+(IF(AR109="",0,1))+(IF(AR110="",0,1))</f>
        <v>0</v>
      </c>
      <c r="AS131" s="16">
        <f>(IF(AS108="",0,1))+(IF(AS109="",0,1))+(IF(AS110="",0,1))</f>
        <v>0</v>
      </c>
      <c r="AT131" s="16">
        <f>(IF(AT108="",0,1))+(IF(AT109="",0,1))+(IF(AT110="",0,1))</f>
        <v>0</v>
      </c>
      <c r="AU131" s="16">
        <f>(IF(AU108="",0,1))+(IF(AU109="",0,1))+(IF(AU110="",0,1))</f>
        <v>0</v>
      </c>
      <c r="AV131" s="16">
        <f>(IF(AV108="",0,1))+(IF(AV109="",0,1))+(IF(AV110="",0,1))</f>
        <v>0</v>
      </c>
      <c r="AW131" s="16">
        <f>(IF(AW108="",0,1))+(IF(AW109="",0,1))+(IF(AW110="",0,1))</f>
        <v>0</v>
      </c>
      <c r="AX131" s="16">
        <f>(IF(AX108="",0,1))+(IF(AX109="",0,1))+(IF(AX110="",0,1))</f>
        <v>0</v>
      </c>
      <c r="AY131" s="16">
        <f>(IF(AY108="",0,1))+(IF(AY109="",0,1))+(IF(AY110="",0,1))</f>
        <v>0</v>
      </c>
      <c r="AZ131" s="16">
        <f>(IF(AZ108="",0,1))+(IF(AZ109="",0,1))+(IF(AZ110="",0,1))</f>
        <v>0</v>
      </c>
      <c r="BA131" s="16">
        <f>(IF(BA108="",0,1))+(IF(BA109="",0,1))+(IF(BA110="",0,1))</f>
        <v>0</v>
      </c>
      <c r="BB131" s="16">
        <f>(IF(BB108="",0,1))+(IF(BB109="",0,1))+(IF(BB110="",0,1))</f>
        <v>0</v>
      </c>
      <c r="BC131" s="16">
        <f>(IF(BC108="",0,1))+(IF(BC109="",0,1))+(IF(BC110="",0,1))</f>
        <v>0</v>
      </c>
      <c r="BD131" s="16">
        <f>(IF(BD108="",0,1))+(IF(BD109="",0,1))+(IF(BD110="",0,1))</f>
        <v>0</v>
      </c>
      <c r="BE131" s="16">
        <f>(IF(BE108="",0,1))+(IF(BE109="",0,1))+(IF(BE110="",0,1))</f>
        <v>0</v>
      </c>
      <c r="BF131" s="16">
        <f>(IF(BF108="",0,1))+(IF(BF109="",0,1))+(IF(BF110="",0,1))</f>
        <v>0</v>
      </c>
      <c r="BG131" s="16">
        <f>(IF(BG108="",0,1))+(IF(BG109="",0,1))+(IF(BG110="",0,1))</f>
        <v>0</v>
      </c>
      <c r="BH131" s="16">
        <f>(IF(BH108="",0,1))+(IF(BH109="",0,1))+(IF(BH110="",0,1))</f>
        <v>0</v>
      </c>
      <c r="BI131" s="16">
        <f>(IF(BI108="",0,1))+(IF(BI109="",0,1))+(IF(BI110="",0,1))</f>
        <v>0</v>
      </c>
      <c r="BJ131" s="16">
        <f>(IF(BJ108="",0,1))+(IF(BJ109="",0,1))+(IF(BJ110="",0,1))</f>
        <v>0</v>
      </c>
      <c r="BK131" s="16">
        <f>(IF(BK108="",0,1))+(IF(BK109="",0,1))+(IF(BK110="",0,1))</f>
        <v>0</v>
      </c>
      <c r="BL131" s="16">
        <f>(IF(BL108="",0,1))+(IF(BL109="",0,1))+(IF(BL110="",0,1))</f>
        <v>0</v>
      </c>
      <c r="BM131" s="16">
        <f>(IF(BM108="",0,1))+(IF(BM109="",0,1))+(IF(BM110="",0,1))</f>
        <v>0</v>
      </c>
      <c r="BN131" s="16">
        <f>(IF(BN108="",0,1))+(IF(BN109="",0,1))+(IF(BN110="",0,1))</f>
        <v>0</v>
      </c>
      <c r="BO131" s="16">
        <f>(IF(BO108="",0,1))+(IF(BO109="",0,1))+(IF(BO110="",0,1))</f>
        <v>0</v>
      </c>
      <c r="BP131" s="16">
        <f>(IF(BP108="",0,1))+(IF(BP109="",0,1))+(IF(BP110="",0,1))</f>
        <v>0</v>
      </c>
    </row>
    <row r="132" spans="1:68" s="16" customFormat="1" x14ac:dyDescent="0.2">
      <c r="B132" s="12" t="s">
        <v>73</v>
      </c>
      <c r="C132" s="13">
        <v>43112</v>
      </c>
      <c r="D132" s="22"/>
      <c r="E132" s="22"/>
      <c r="I132" s="16">
        <f>(IF(I108="",0,1))+(IF(I109="",0,1))+(IF(I110="",0,1))+(IF(I111="",0,1))+(IF(I112="",0,1)+(IF(I113="",0,1))+(IF(I114="",0,1))+(IF(I115="",0,1)))</f>
        <v>2</v>
      </c>
      <c r="J132" s="16">
        <f>(IF(J108="",0,1))+(IF(J109="",0,1))+(IF(J110="",0,1))+(IF(J111="",0,1))+(IF(J112="",0,1)+(IF(J113="",0,1))+(IF(J114="",0,1))+(IF(J115="",0,1)))</f>
        <v>2</v>
      </c>
      <c r="K132" s="16">
        <f>(IF(K108="",0,1))+(IF(K109="",0,1))+(IF(K110="",0,1))+(IF(K111="",0,1))+(IF(K112="",0,1)+(IF(K113="",0,1))+(IF(K114="",0,1))+(IF(K115="",0,1)))</f>
        <v>0</v>
      </c>
      <c r="L132" s="16">
        <f>(IF(L108="",0,1))+(IF(L109="",0,1))+(IF(L110="",0,1))+(IF(L111="",0,1))+(IF(L112="",0,1)+(IF(L113="",0,1))+(IF(L114="",0,1))+(IF(L115="",0,1)))</f>
        <v>0</v>
      </c>
      <c r="M132" s="16">
        <f>(IF(M108="",0,1))+(IF(M109="",0,1))+(IF(M110="",0,1))+(IF(M111="",0,1))+(IF(M112="",0,1)+(IF(M113="",0,1))+(IF(M114="",0,1))+(IF(M115="",0,1)))</f>
        <v>0</v>
      </c>
      <c r="N132" s="16">
        <f>(IF(N108="",0,1))+(IF(N109="",0,1))+(IF(N110="",0,1))+(IF(N111="",0,1))+(IF(N112="",0,1)+(IF(N113="",0,1))+(IF(N114="",0,1))+(IF(N115="",0,1)))</f>
        <v>0</v>
      </c>
      <c r="O132" s="16">
        <f>(IF(O108="",0,1))+(IF(O109="",0,1))+(IF(O110="",0,1))+(IF(O111="",0,1))+(IF(O112="",0,1)+(IF(O113="",0,1))+(IF(O114="",0,1))+(IF(O115="",0,1)))</f>
        <v>0</v>
      </c>
      <c r="P132" s="16">
        <f>(IF(P108="",0,1))+(IF(P109="",0,1))+(IF(P110="",0,1))+(IF(P111="",0,1))+(IF(P112="",0,1)+(IF(P113="",0,1))+(IF(P114="",0,1))+(IF(P115="",0,1)))</f>
        <v>0</v>
      </c>
      <c r="Q132" s="16">
        <f>(IF(Q108="",0,1))+(IF(Q109="",0,1))+(IF(Q110="",0,1))+(IF(Q111="",0,1))+(IF(Q112="",0,1)+(IF(Q113="",0,1))+(IF(Q114="",0,1))+(IF(Q115="",0,1)))</f>
        <v>0</v>
      </c>
      <c r="R132" s="16">
        <f>(IF(R108="",0,1))+(IF(R109="",0,1))+(IF(R110="",0,1))+(IF(R111="",0,1))+(IF(R112="",0,1)+(IF(R113="",0,1))+(IF(R114="",0,1))+(IF(R115="",0,1)))</f>
        <v>0</v>
      </c>
      <c r="S132" s="16">
        <f>(IF(S108="",0,1))+(IF(S109="",0,1))+(IF(S110="",0,1))+(IF(S111="",0,1))+(IF(S112="",0,1)+(IF(S113="",0,1))+(IF(S114="",0,1))+(IF(S115="",0,1)))</f>
        <v>0</v>
      </c>
      <c r="T132" s="16">
        <f>(IF(T108="",0,1))+(IF(T109="",0,1))+(IF(T110="",0,1))+(IF(T111="",0,1))+(IF(T112="",0,1)+(IF(T113="",0,1))+(IF(T114="",0,1))+(IF(T115="",0,1)))</f>
        <v>0</v>
      </c>
      <c r="U132" s="16">
        <f>(IF(U108="",0,1))+(IF(U109="",0,1))+(IF(U110="",0,1))+(IF(U111="",0,1))+(IF(U112="",0,1)+(IF(U113="",0,1))+(IF(U114="",0,1))+(IF(U115="",0,1)))</f>
        <v>0</v>
      </c>
      <c r="V132" s="16">
        <f>(IF(V108="",0,1))+(IF(V109="",0,1))+(IF(V110="",0,1))+(IF(V111="",0,1))+(IF(V112="",0,1)+(IF(V113="",0,1))+(IF(V114="",0,1))+(IF(V115="",0,1)))</f>
        <v>0</v>
      </c>
      <c r="W132" s="16">
        <f>(IF(W108="",0,1))+(IF(W109="",0,1))+(IF(W110="",0,1))+(IF(W111="",0,1))+(IF(W112="",0,1)+(IF(W113="",0,1))+(IF(W114="",0,1))+(IF(W115="",0,1)))</f>
        <v>0</v>
      </c>
      <c r="X132" s="16">
        <f>(IF(X108="",0,1))+(IF(X109="",0,1))+(IF(X110="",0,1))+(IF(X111="",0,1))+(IF(X112="",0,1)+(IF(X113="",0,1))+(IF(X114="",0,1))+(IF(X115="",0,1)))</f>
        <v>0</v>
      </c>
      <c r="Y132" s="16">
        <f>(IF(Y108="",0,1))+(IF(Y109="",0,1))+(IF(Y110="",0,1))+(IF(Y111="",0,1))+(IF(Y112="",0,1)+(IF(Y113="",0,1))+(IF(Y114="",0,1))+(IF(Y115="",0,1)))</f>
        <v>0</v>
      </c>
      <c r="Z132" s="16">
        <f>(IF(Z108="",0,1))+(IF(Z109="",0,1))+(IF(Z110="",0,1))+(IF(Z111="",0,1))+(IF(Z112="",0,1)+(IF(Z113="",0,1))+(IF(Z114="",0,1))+(IF(Z115="",0,1)))</f>
        <v>0</v>
      </c>
      <c r="AA132" s="16">
        <f>(IF(AA108="",0,1))+(IF(AA109="",0,1))+(IF(AA110="",0,1))+(IF(AA111="",0,1))+(IF(AA112="",0,1)+(IF(AA113="",0,1))+(IF(AA114="",0,1))+(IF(AA115="",0,1)))</f>
        <v>0</v>
      </c>
      <c r="AB132" s="16">
        <f>(IF(AB108="",0,1))+(IF(AB109="",0,1))+(IF(AB110="",0,1))+(IF(AB111="",0,1))+(IF(AB112="",0,1)+(IF(AB113="",0,1))+(IF(AB114="",0,1))+(IF(AB115="",0,1)))</f>
        <v>0</v>
      </c>
      <c r="AC132" s="16">
        <f>(IF(AC108="",0,1))+(IF(AC109="",0,1))+(IF(AC110="",0,1))+(IF(AC111="",0,1))+(IF(AC112="",0,1)+(IF(AC113="",0,1))+(IF(AC114="",0,1))+(IF(AC115="",0,1)))</f>
        <v>0</v>
      </c>
      <c r="AD132" s="16">
        <f>(IF(AD108="",0,1))+(IF(AD109="",0,1))+(IF(AD110="",0,1))+(IF(AD111="",0,1))+(IF(AD112="",0,1)+(IF(AD113="",0,1))+(IF(AD114="",0,1))+(IF(AD115="",0,1)))</f>
        <v>0</v>
      </c>
      <c r="AE132" s="16">
        <f>(IF(AE108="",0,1))+(IF(AE109="",0,1))+(IF(AE110="",0,1))+(IF(AE111="",0,1))+(IF(AE112="",0,1)+(IF(AE113="",0,1))+(IF(AE114="",0,1))+(IF(AE115="",0,1)))</f>
        <v>0</v>
      </c>
      <c r="AF132" s="16">
        <f>(IF(AF108="",0,1))+(IF(AF109="",0,1))+(IF(AF110="",0,1))+(IF(AF111="",0,1))+(IF(AF112="",0,1)+(IF(AF113="",0,1))+(IF(AF114="",0,1))+(IF(AF115="",0,1)))</f>
        <v>0</v>
      </c>
      <c r="AG132" s="16">
        <f>(IF(AG108="",0,1))+(IF(AG109="",0,1))+(IF(AG110="",0,1))+(IF(AG111="",0,1))+(IF(AG112="",0,1)+(IF(AG113="",0,1))+(IF(AG114="",0,1))+(IF(AG115="",0,1)))</f>
        <v>0</v>
      </c>
      <c r="AH132" s="16">
        <f>(IF(AH108="",0,1))+(IF(AH109="",0,1))+(IF(AH110="",0,1))+(IF(AH111="",0,1))+(IF(AH112="",0,1)+(IF(AH113="",0,1))+(IF(AH114="",0,1))+(IF(AH115="",0,1)))</f>
        <v>0</v>
      </c>
      <c r="AI132" s="16">
        <f>(IF(AI108="",0,1))+(IF(AI109="",0,1))+(IF(AI110="",0,1))+(IF(AI111="",0,1))+(IF(AI112="",0,1)+(IF(AI113="",0,1))+(IF(AI114="",0,1))+(IF(AI115="",0,1)))</f>
        <v>0</v>
      </c>
      <c r="AJ132" s="16">
        <f>(IF(AJ108="",0,1))+(IF(AJ109="",0,1))+(IF(AJ110="",0,1))+(IF(AJ111="",0,1))+(IF(AJ112="",0,1)+(IF(AJ113="",0,1))+(IF(AJ114="",0,1))+(IF(AJ115="",0,1)))</f>
        <v>0</v>
      </c>
      <c r="AK132" s="16">
        <f>(IF(AK108="",0,1))+(IF(AK109="",0,1))+(IF(AK110="",0,1))+(IF(AK111="",0,1))+(IF(AK112="",0,1)+(IF(AK113="",0,1))+(IF(AK114="",0,1))+(IF(AK115="",0,1)))</f>
        <v>0</v>
      </c>
      <c r="AL132" s="16">
        <f>(IF(AL108="",0,1))+(IF(AL109="",0,1))+(IF(AL110="",0,1))+(IF(AL111="",0,1))+(IF(AL112="",0,1)+(IF(AL113="",0,1))+(IF(AL114="",0,1))+(IF(AL115="",0,1)))</f>
        <v>0</v>
      </c>
      <c r="AM132" s="16">
        <f>(IF(AM108="",0,1))+(IF(AM109="",0,1))+(IF(AM110="",0,1))+(IF(AM111="",0,1))+(IF(AM112="",0,1)+(IF(AM113="",0,1))+(IF(AM114="",0,1))+(IF(AM115="",0,1)))</f>
        <v>0</v>
      </c>
      <c r="AN132" s="16">
        <f>(IF(AN108="",0,1))+(IF(AN109="",0,1))+(IF(AN110="",0,1))+(IF(AN111="",0,1))+(IF(AN112="",0,1)+(IF(AN113="",0,1))+(IF(AN114="",0,1))+(IF(AN115="",0,1)))</f>
        <v>0</v>
      </c>
      <c r="AO132" s="16">
        <f>(IF(AO108="",0,1))+(IF(AO109="",0,1))+(IF(AO110="",0,1))+(IF(AO111="",0,1))+(IF(AO112="",0,1)+(IF(AO113="",0,1))+(IF(AO114="",0,1))+(IF(AO115="",0,1)))</f>
        <v>0</v>
      </c>
      <c r="AP132" s="16">
        <f>(IF(AP108="",0,1))+(IF(AP109="",0,1))+(IF(AP110="",0,1))+(IF(AP111="",0,1))+(IF(AP112="",0,1)+(IF(AP113="",0,1))+(IF(AP114="",0,1))+(IF(AP115="",0,1)))</f>
        <v>0</v>
      </c>
      <c r="AQ132" s="16">
        <f>(IF(AQ108="",0,1))+(IF(AQ109="",0,1))+(IF(AQ110="",0,1))+(IF(AQ111="",0,1))+(IF(AQ112="",0,1)+(IF(AQ113="",0,1))+(IF(AQ114="",0,1))+(IF(AQ115="",0,1)))</f>
        <v>0</v>
      </c>
      <c r="AR132" s="16">
        <f>(IF(AR108="",0,1))+(IF(AR109="",0,1))+(IF(AR110="",0,1))+(IF(AR111="",0,1))+(IF(AR112="",0,1)+(IF(AR113="",0,1))+(IF(AR114="",0,1))+(IF(AR115="",0,1)))</f>
        <v>0</v>
      </c>
      <c r="AS132" s="16">
        <f>(IF(AS108="",0,1))+(IF(AS109="",0,1))+(IF(AS110="",0,1))+(IF(AS111="",0,1))+(IF(AS112="",0,1)+(IF(AS113="",0,1))+(IF(AS114="",0,1))+(IF(AS115="",0,1)))</f>
        <v>0</v>
      </c>
      <c r="AT132" s="16">
        <f>(IF(AT108="",0,1))+(IF(AT109="",0,1))+(IF(AT110="",0,1))+(IF(AT111="",0,1))+(IF(AT112="",0,1)+(IF(AT113="",0,1))+(IF(AT114="",0,1))+(IF(AT115="",0,1)))</f>
        <v>0</v>
      </c>
      <c r="AU132" s="16">
        <f>(IF(AU108="",0,1))+(IF(AU109="",0,1))+(IF(AU110="",0,1))+(IF(AU111="",0,1))+(IF(AU112="",0,1)+(IF(AU113="",0,1))+(IF(AU114="",0,1))+(IF(AU115="",0,1)))</f>
        <v>0</v>
      </c>
      <c r="AV132" s="16">
        <f>(IF(AV108="",0,1))+(IF(AV109="",0,1))+(IF(AV110="",0,1))+(IF(AV111="",0,1))+(IF(AV112="",0,1)+(IF(AV113="",0,1))+(IF(AV114="",0,1))+(IF(AV115="",0,1)))</f>
        <v>0</v>
      </c>
      <c r="AW132" s="16">
        <f>(IF(AW108="",0,1))+(IF(AW109="",0,1))+(IF(AW110="",0,1))+(IF(AW111="",0,1))+(IF(AW112="",0,1)+(IF(AW113="",0,1))+(IF(AW114="",0,1))+(IF(AW115="",0,1)))</f>
        <v>0</v>
      </c>
      <c r="AX132" s="16">
        <f>(IF(AX108="",0,1))+(IF(AX109="",0,1))+(IF(AX110="",0,1))+(IF(AX111="",0,1))+(IF(AX112="",0,1)+(IF(AX113="",0,1))+(IF(AX114="",0,1))+(IF(AX115="",0,1)))</f>
        <v>0</v>
      </c>
      <c r="AY132" s="16">
        <f>(IF(AY108="",0,1))+(IF(AY109="",0,1))+(IF(AY110="",0,1))+(IF(AY111="",0,1))+(IF(AY112="",0,1)+(IF(AY113="",0,1))+(IF(AY114="",0,1))+(IF(AY115="",0,1)))</f>
        <v>0</v>
      </c>
      <c r="AZ132" s="16">
        <f>(IF(AZ108="",0,1))+(IF(AZ109="",0,1))+(IF(AZ110="",0,1))+(IF(AZ111="",0,1))+(IF(AZ112="",0,1)+(IF(AZ113="",0,1))+(IF(AZ114="",0,1))+(IF(AZ115="",0,1)))</f>
        <v>0</v>
      </c>
      <c r="BA132" s="16">
        <f>(IF(BA108="",0,1))+(IF(BA109="",0,1))+(IF(BA110="",0,1))+(IF(BA111="",0,1))+(IF(BA112="",0,1)+(IF(BA113="",0,1))+(IF(BA114="",0,1))+(IF(BA115="",0,1)))</f>
        <v>0</v>
      </c>
      <c r="BB132" s="16">
        <f>(IF(BB108="",0,1))+(IF(BB109="",0,1))+(IF(BB110="",0,1))+(IF(BB111="",0,1))+(IF(BB112="",0,1)+(IF(BB113="",0,1))+(IF(BB114="",0,1))+(IF(BB115="",0,1)))</f>
        <v>0</v>
      </c>
      <c r="BC132" s="16">
        <f>(IF(BC108="",0,1))+(IF(BC109="",0,1))+(IF(BC110="",0,1))+(IF(BC111="",0,1))+(IF(BC112="",0,1)+(IF(BC113="",0,1))+(IF(BC114="",0,1))+(IF(BC115="",0,1)))</f>
        <v>0</v>
      </c>
      <c r="BD132" s="16">
        <f>(IF(BD108="",0,1))+(IF(BD109="",0,1))+(IF(BD110="",0,1))+(IF(BD111="",0,1))+(IF(BD112="",0,1)+(IF(BD113="",0,1))+(IF(BD114="",0,1))+(IF(BD115="",0,1)))</f>
        <v>0</v>
      </c>
      <c r="BE132" s="16">
        <f>(IF(BE108="",0,1))+(IF(BE109="",0,1))+(IF(BE110="",0,1))+(IF(BE111="",0,1))+(IF(BE112="",0,1)+(IF(BE113="",0,1))+(IF(BE114="",0,1))+(IF(BE115="",0,1)))</f>
        <v>0</v>
      </c>
      <c r="BF132" s="16">
        <f>(IF(BF108="",0,1))+(IF(BF109="",0,1))+(IF(BF110="",0,1))+(IF(BF111="",0,1))+(IF(BF112="",0,1)+(IF(BF113="",0,1))+(IF(BF114="",0,1))+(IF(BF115="",0,1)))</f>
        <v>0</v>
      </c>
      <c r="BG132" s="16">
        <f>(IF(BG108="",0,1))+(IF(BG109="",0,1))+(IF(BG110="",0,1))+(IF(BG111="",0,1))+(IF(BG112="",0,1)+(IF(BG113="",0,1))+(IF(BG114="",0,1))+(IF(BG115="",0,1)))</f>
        <v>0</v>
      </c>
      <c r="BH132" s="16">
        <f>(IF(BH108="",0,1))+(IF(BH109="",0,1))+(IF(BH110="",0,1))+(IF(BH111="",0,1))+(IF(BH112="",0,1)+(IF(BH113="",0,1))+(IF(BH114="",0,1))+(IF(BH115="",0,1)))</f>
        <v>0</v>
      </c>
      <c r="BI132" s="16">
        <f>(IF(BI108="",0,1))+(IF(BI109="",0,1))+(IF(BI110="",0,1))+(IF(BI111="",0,1))+(IF(BI112="",0,1)+(IF(BI113="",0,1))+(IF(BI114="",0,1))+(IF(BI115="",0,1)))</f>
        <v>0</v>
      </c>
      <c r="BJ132" s="16">
        <f>(IF(BJ108="",0,1))+(IF(BJ109="",0,1))+(IF(BJ110="",0,1))+(IF(BJ111="",0,1))+(IF(BJ112="",0,1)+(IF(BJ113="",0,1))+(IF(BJ114="",0,1))+(IF(BJ115="",0,1)))</f>
        <v>0</v>
      </c>
      <c r="BK132" s="16">
        <f>(IF(BK108="",0,1))+(IF(BK109="",0,1))+(IF(BK110="",0,1))+(IF(BK111="",0,1))+(IF(BK112="",0,1)+(IF(BK113="",0,1))+(IF(BK114="",0,1))+(IF(BK115="",0,1)))</f>
        <v>0</v>
      </c>
      <c r="BL132" s="16">
        <f>(IF(BL108="",0,1))+(IF(BL109="",0,1))+(IF(BL110="",0,1))+(IF(BL111="",0,1))+(IF(BL112="",0,1)+(IF(BL113="",0,1))+(IF(BL114="",0,1))+(IF(BL115="",0,1)))</f>
        <v>0</v>
      </c>
      <c r="BM132" s="16">
        <f>(IF(BM108="",0,1))+(IF(BM109="",0,1))+(IF(BM110="",0,1))+(IF(BM111="",0,1))+(IF(BM112="",0,1)+(IF(BM113="",0,1))+(IF(BM114="",0,1))+(IF(BM115="",0,1)))</f>
        <v>0</v>
      </c>
      <c r="BN132" s="16">
        <f>(IF(BN108="",0,1))+(IF(BN109="",0,1))+(IF(BN110="",0,1))+(IF(BN111="",0,1))+(IF(BN112="",0,1)+(IF(BN113="",0,1))+(IF(BN114="",0,1))+(IF(BN115="",0,1)))</f>
        <v>0</v>
      </c>
      <c r="BO132" s="16">
        <f>(IF(BO108="",0,1))+(IF(BO109="",0,1))+(IF(BO110="",0,1))+(IF(BO111="",0,1))+(IF(BO112="",0,1)+(IF(BO113="",0,1))+(IF(BO114="",0,1))+(IF(BO115="",0,1)))</f>
        <v>0</v>
      </c>
      <c r="BP132" s="16">
        <f>(IF(BP108="",0,1))+(IF(BP109="",0,1))+(IF(BP110="",0,1))+(IF(BP111="",0,1))+(IF(BP112="",0,1)+(IF(BP113="",0,1))+(IF(BP114="",0,1))+(IF(BP115="",0,1)))</f>
        <v>0</v>
      </c>
    </row>
    <row r="133" spans="1:68" x14ac:dyDescent="0.2">
      <c r="B133" s="12" t="s">
        <v>94</v>
      </c>
      <c r="C133" s="13">
        <v>43116</v>
      </c>
    </row>
    <row r="134" spans="1:68" x14ac:dyDescent="0.2">
      <c r="B134" s="12" t="s">
        <v>131</v>
      </c>
      <c r="C134" s="13">
        <v>43132</v>
      </c>
    </row>
  </sheetData>
  <sheetProtection password="DAAD" sheet="1" objects="1" scenarios="1" selectLockedCells="1"/>
  <mergeCells count="133">
    <mergeCell ref="B40:C40"/>
    <mergeCell ref="F40:G40"/>
    <mergeCell ref="M26:N26"/>
    <mergeCell ref="K50:L50"/>
    <mergeCell ref="K23:L23"/>
    <mergeCell ref="B11:C11"/>
    <mergeCell ref="B35:C35"/>
    <mergeCell ref="F28:H28"/>
    <mergeCell ref="B45:C45"/>
    <mergeCell ref="F14:G14"/>
    <mergeCell ref="F15:G15"/>
    <mergeCell ref="F16:G16"/>
    <mergeCell ref="F17:G17"/>
    <mergeCell ref="F18:G18"/>
    <mergeCell ref="F26:G26"/>
    <mergeCell ref="B23:C23"/>
    <mergeCell ref="F23:G23"/>
    <mergeCell ref="B28:C28"/>
    <mergeCell ref="I33:J33"/>
    <mergeCell ref="I36:J36"/>
    <mergeCell ref="K66:L66"/>
    <mergeCell ref="O7:P7"/>
    <mergeCell ref="O9:P9"/>
    <mergeCell ref="M9:N9"/>
    <mergeCell ref="M7:N7"/>
    <mergeCell ref="F45:I50"/>
    <mergeCell ref="F42:G42"/>
    <mergeCell ref="K26:L26"/>
    <mergeCell ref="I24:J24"/>
    <mergeCell ref="I28:J28"/>
    <mergeCell ref="I30:J30"/>
    <mergeCell ref="I31:J31"/>
    <mergeCell ref="I32:J32"/>
    <mergeCell ref="B41:C43"/>
    <mergeCell ref="B46:C81"/>
    <mergeCell ref="B24:C26"/>
    <mergeCell ref="B29:C33"/>
    <mergeCell ref="B36:C38"/>
    <mergeCell ref="K48:L48"/>
    <mergeCell ref="I37:J37"/>
    <mergeCell ref="I38:J38"/>
    <mergeCell ref="I35:J35"/>
    <mergeCell ref="K24:L24"/>
    <mergeCell ref="K61:L61"/>
    <mergeCell ref="K73:L73"/>
    <mergeCell ref="K54:L54"/>
    <mergeCell ref="K45:L45"/>
    <mergeCell ref="K46:L46"/>
    <mergeCell ref="K47:L47"/>
    <mergeCell ref="K49:L49"/>
    <mergeCell ref="G68:I73"/>
    <mergeCell ref="K62:L62"/>
    <mergeCell ref="K63:L63"/>
    <mergeCell ref="K65:L65"/>
    <mergeCell ref="K72:L72"/>
    <mergeCell ref="G61:I66"/>
    <mergeCell ref="K71:L71"/>
    <mergeCell ref="K68:L68"/>
    <mergeCell ref="K69:L69"/>
    <mergeCell ref="K70:L70"/>
    <mergeCell ref="B105:C125"/>
    <mergeCell ref="K64:L64"/>
    <mergeCell ref="K55:L55"/>
    <mergeCell ref="F52:I53"/>
    <mergeCell ref="G54:I59"/>
    <mergeCell ref="K56:L56"/>
    <mergeCell ref="K58:L58"/>
    <mergeCell ref="K59:L59"/>
    <mergeCell ref="K57:L57"/>
    <mergeCell ref="F54:F73"/>
    <mergeCell ref="B86:C99"/>
    <mergeCell ref="F125:G125"/>
    <mergeCell ref="F124:G124"/>
    <mergeCell ref="F111:F115"/>
    <mergeCell ref="B104:C104"/>
    <mergeCell ref="F104:G104"/>
    <mergeCell ref="F105:G105"/>
    <mergeCell ref="F106:G106"/>
    <mergeCell ref="F116:F120"/>
    <mergeCell ref="F121:F123"/>
    <mergeCell ref="F86:G86"/>
    <mergeCell ref="F87:G87"/>
    <mergeCell ref="F76:I81"/>
    <mergeCell ref="K79:L79"/>
    <mergeCell ref="K78:L78"/>
    <mergeCell ref="K76:L76"/>
    <mergeCell ref="K77:L77"/>
    <mergeCell ref="B85:C85"/>
    <mergeCell ref="K80:L80"/>
    <mergeCell ref="K81:L81"/>
    <mergeCell ref="F108:F110"/>
    <mergeCell ref="F99:G99"/>
    <mergeCell ref="F98:G98"/>
    <mergeCell ref="F92:F96"/>
    <mergeCell ref="F89:F91"/>
    <mergeCell ref="F97:G97"/>
    <mergeCell ref="F85:G85"/>
    <mergeCell ref="B7:C7"/>
    <mergeCell ref="F30:H30"/>
    <mergeCell ref="F31:H31"/>
    <mergeCell ref="F35:H35"/>
    <mergeCell ref="F34:K34"/>
    <mergeCell ref="F29:K29"/>
    <mergeCell ref="H7:J7"/>
    <mergeCell ref="H8:J8"/>
    <mergeCell ref="H9:J9"/>
    <mergeCell ref="I25:J25"/>
    <mergeCell ref="F36:H36"/>
    <mergeCell ref="O24:P24"/>
    <mergeCell ref="O25:P25"/>
    <mergeCell ref="O26:P26"/>
    <mergeCell ref="F20:P20"/>
    <mergeCell ref="J11:K11"/>
    <mergeCell ref="F33:H33"/>
    <mergeCell ref="I26:J26"/>
    <mergeCell ref="I23:J23"/>
    <mergeCell ref="K25:L25"/>
    <mergeCell ref="M24:N24"/>
    <mergeCell ref="M25:N25"/>
    <mergeCell ref="N11:N14"/>
    <mergeCell ref="O11:P14"/>
    <mergeCell ref="M23:N23"/>
    <mergeCell ref="F11:G11"/>
    <mergeCell ref="F5:P5"/>
    <mergeCell ref="F7:F9"/>
    <mergeCell ref="O8:P8"/>
    <mergeCell ref="B3:P3"/>
    <mergeCell ref="D2:P2"/>
    <mergeCell ref="K40:L40"/>
    <mergeCell ref="F37:H37"/>
    <mergeCell ref="F38:H38"/>
    <mergeCell ref="F32:H32"/>
    <mergeCell ref="O23:P23"/>
  </mergeCells>
  <conditionalFormatting sqref="F20:P20">
    <cfRule type="containsText" dxfId="1" priority="1" operator="containsText" text="In diesem Feld finden Sie">
      <formula>NOT(ISERROR(SEARCH("In diesem Feld finden Sie",F20)))</formula>
    </cfRule>
    <cfRule type="containsText" dxfId="0" priority="2" operator="containsText" text="In diesem Feld finden Sie">
      <formula>NOT(ISERROR(SEARCH("In diesem Feld finden Sie",F20)))</formula>
    </cfRule>
  </conditionalFormatting>
  <dataValidations count="1">
    <dataValidation type="list" allowBlank="1" showInputMessage="1" showErrorMessage="1" sqref="I97:BP98 I124:BP124 I121:BP122 P40:P43 H24:I26 K24:K26 M24:M26 O24:O26">
      <formula1>$P$38:$P$39</formula1>
    </dataValidation>
  </dataValidation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Fallbeispiel_A</vt:lpstr>
      <vt:lpstr>Fallbeispiel_B</vt:lpstr>
      <vt:lpstr>Fallbeispiel_C</vt:lpstr>
    </vt:vector>
  </TitlesOfParts>
  <Company>MWZ 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Reichert, Jörg</cp:lastModifiedBy>
  <cp:lastPrinted>2018-01-16T15:13:15Z</cp:lastPrinted>
  <dcterms:created xsi:type="dcterms:W3CDTF">2017-10-05T18:35:43Z</dcterms:created>
  <dcterms:modified xsi:type="dcterms:W3CDTF">2018-02-05T10:23:09Z</dcterms:modified>
</cp:coreProperties>
</file>